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35" windowHeight="12120" activeTab="0"/>
  </bookViews>
  <sheets>
    <sheet name="7.1, 7.2" sheetId="1" r:id="rId1"/>
    <sheet name="7.3, 7.4" sheetId="2" r:id="rId2"/>
    <sheet name="7.5" sheetId="3" r:id="rId3"/>
    <sheet name="7.6" sheetId="4" r:id="rId4"/>
  </sheets>
  <definedNames/>
  <calcPr fullCalcOnLoad="1"/>
</workbook>
</file>

<file path=xl/sharedStrings.xml><?xml version="1.0" encoding="utf-8"?>
<sst xmlns="http://schemas.openxmlformats.org/spreadsheetml/2006/main" count="191" uniqueCount="85">
  <si>
    <t>Män</t>
  </si>
  <si>
    <t>Kvinnor</t>
  </si>
  <si>
    <t>Totalt</t>
  </si>
  <si>
    <t>Bifall</t>
  </si>
  <si>
    <t>Avslag</t>
  </si>
  <si>
    <t>Danmark</t>
  </si>
  <si>
    <t>Finland</t>
  </si>
  <si>
    <t>Island</t>
  </si>
  <si>
    <t>Norge</t>
  </si>
  <si>
    <t>Samtliga</t>
  </si>
  <si>
    <t>Afrika</t>
  </si>
  <si>
    <t>Amerika</t>
  </si>
  <si>
    <t>Asien</t>
  </si>
  <si>
    <t>Australien/Oceanien</t>
  </si>
  <si>
    <t xml:space="preserve">Ålder </t>
  </si>
  <si>
    <t>Världsdel</t>
  </si>
  <si>
    <t>Bifallsgrunder i prövningen enligt EG-rätten</t>
  </si>
  <si>
    <t>Belgien</t>
  </si>
  <si>
    <t>Frankrike</t>
  </si>
  <si>
    <t>Grekland</t>
  </si>
  <si>
    <t>Italien</t>
  </si>
  <si>
    <t>Nederländerna</t>
  </si>
  <si>
    <t>Portugal</t>
  </si>
  <si>
    <t>Spanien</t>
  </si>
  <si>
    <t>Storbritannien</t>
  </si>
  <si>
    <t>Tyskland</t>
  </si>
  <si>
    <t>Österrike</t>
  </si>
  <si>
    <t>Norden</t>
  </si>
  <si>
    <t>Estland</t>
  </si>
  <si>
    <t>Lettland</t>
  </si>
  <si>
    <t>Litauen</t>
  </si>
  <si>
    <t>Polen</t>
  </si>
  <si>
    <t>Tjeckien</t>
  </si>
  <si>
    <t>Ungern</t>
  </si>
  <si>
    <t>Övriga</t>
  </si>
  <si>
    <t xml:space="preserve">                 Foreign citizens</t>
  </si>
  <si>
    <t>Europa, övriga</t>
  </si>
  <si>
    <t>Medborgarskap</t>
  </si>
  <si>
    <t>Övriga världen</t>
  </si>
  <si>
    <t>Ålder</t>
  </si>
  <si>
    <t>Ryssland</t>
  </si>
  <si>
    <t>-</t>
  </si>
  <si>
    <t>2006/07</t>
  </si>
  <si>
    <t>EU-27, utom Norden</t>
  </si>
  <si>
    <t>Bulgarien</t>
  </si>
  <si>
    <t>Rumänien</t>
  </si>
  <si>
    <t>Permanent uppehållsrätt</t>
  </si>
  <si>
    <t>Arbetstagare</t>
  </si>
  <si>
    <t>Anhörig till arbetstagare</t>
  </si>
  <si>
    <t>2007/08</t>
  </si>
  <si>
    <t>Barn till arbetstagare</t>
  </si>
  <si>
    <t>"</t>
  </si>
  <si>
    <r>
      <t>Norden</t>
    </r>
    <r>
      <rPr>
        <vertAlign val="superscript"/>
        <sz val="8.5"/>
        <rFont val="Arial"/>
        <family val="2"/>
      </rPr>
      <t>1</t>
    </r>
  </si>
  <si>
    <r>
      <t>EU 27 utom Norden</t>
    </r>
    <r>
      <rPr>
        <vertAlign val="superscript"/>
        <sz val="8.5"/>
        <rFont val="Arial"/>
        <family val="2"/>
      </rPr>
      <t>2</t>
    </r>
  </si>
  <si>
    <r>
      <t>Statslösa</t>
    </r>
    <r>
      <rPr>
        <vertAlign val="superscript"/>
        <sz val="8.5"/>
        <rFont val="Arial"/>
        <family val="2"/>
      </rPr>
      <t>3</t>
    </r>
  </si>
  <si>
    <t xml:space="preserve">1   Norden innefattar även de som har hunnit bli svenska medborgare från det att prövningen börjat till att beslut fattats. 
2   Omfattar länderna inom Europeiska unionen utom Danmark och Finland.   
3   Innefattar även okänt medborgarskap och medborgarskap under utredning.  </t>
  </si>
  <si>
    <t xml:space="preserve">                     Number of persons receiving basic entitlement to Swedish student aid according to 
                     national law, by sex and age </t>
  </si>
  <si>
    <t xml:space="preserve">                     Number of persons receiving entitlement to Swedish student aid 
                     according to European Community law, by sex and age </t>
  </si>
  <si>
    <t>1   EG-lagstiftningen på studiestödsområdet omfattar förutom EU-länderna även Schweiz och de länder som 
     omfattas av EES-avtalet (Norge, Island och Liechtenstein). 
2   Tabellen har sekretessgranskats, vilket innebär att enskilda celler med antal mindre än 3 har ersatts med " och att 
     summeringar har justerats.</t>
  </si>
  <si>
    <t xml:space="preserve">                     Number of persons receiving decisions on basic entitlement to Swedish student aid 
                     according to national law, by sex, type of decision and home continent, 2008/09   </t>
  </si>
  <si>
    <t xml:space="preserve">                     Number of persons receiving decisions on Swedish student aid according to European 
                     Community law, by sex, type of decision and citizenship, 2008/09</t>
  </si>
  <si>
    <t>1   EG-lagstiftningen på studiestödsområdet omfattar förutom EU-länderna även Schweiz och de länder som 
     omfattas av EES-avtalet (Norge, Island och Liechtenstein). 
2   Uppgifterna avser antalet personer som har ansökt om svenskt studiestöd för studier under läsåret 2008/09.
3   Tabellen har sekretessgranskats, vilket innebär att enskilda celler med antal färre än 3 har ersatts med " och att 
     summeringar har justerats.</t>
  </si>
  <si>
    <r>
      <t xml:space="preserve">             </t>
    </r>
    <r>
      <rPr>
        <sz val="10"/>
        <rFont val="Arial"/>
        <family val="2"/>
      </rPr>
      <t xml:space="preserve">        Number of persons receiving entitlement to Swedish student aid 
                     according to European Community law, by sex and grounds for 
                     decision, 2008/09</t>
    </r>
  </si>
  <si>
    <t>2008/09</t>
  </si>
  <si>
    <t>Cypern</t>
  </si>
  <si>
    <t>Irland</t>
  </si>
  <si>
    <t>Slovakien</t>
  </si>
  <si>
    <t>Slovenien</t>
  </si>
  <si>
    <t>Tabell 7.6    Antal personer som fått grundläggande rätt till svenskt 
                    studiestöd enligt EG-rätten, fördelat på kön och 
                    beslutsgrund, 2008/09</t>
  </si>
  <si>
    <r>
      <t>Tabell 7.5    Antal personer som fått beslut om grundläggande rätt till svenskt studiestöd enligt 
                    EG-rätten,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fördelat på kön, typ av beslut och medborgarskap, 2008/09</t>
    </r>
    <r>
      <rPr>
        <b/>
        <vertAlign val="superscript"/>
        <sz val="10"/>
        <rFont val="Arial"/>
        <family val="2"/>
      </rPr>
      <t>2, 3</t>
    </r>
  </si>
  <si>
    <t>Tabell 7.3    Antal personer som fått beslut om grundläggande rätt till svenskt studiestöd enligt 
                     nationella regler, fördelat på kön, beslut och hemvärldsdel, 2008/09</t>
  </si>
  <si>
    <r>
      <t>Tabell 7.4    Antal personer som beviljats grundläggande rätt till svenskt studiestöd enligt 
                     EG-rätten,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fördelat på kön och ålder</t>
    </r>
    <r>
      <rPr>
        <b/>
        <vertAlign val="superscript"/>
        <sz val="10"/>
        <rFont val="Arial"/>
        <family val="2"/>
      </rPr>
      <t>2</t>
    </r>
  </si>
  <si>
    <r>
      <t>Tabell 7.1    Antal personer som beviljats grundläggande rätt till svenskt studiestöd 
                    enligt nationella regler, fördelat på kön och ålder</t>
    </r>
    <r>
      <rPr>
        <b/>
        <vertAlign val="superscript"/>
        <sz val="10"/>
        <rFont val="Arial"/>
        <family val="2"/>
      </rPr>
      <t xml:space="preserve"> </t>
    </r>
  </si>
  <si>
    <r>
      <t>Tabell 7.2    Antal personer som fått beslut om grundläggande rätt till svenskt studiestöd 
                    enligt nationella regler för nordiska medborgare, fördelat på kön, 
                    medborgarskap och beslut, 2008/09</t>
    </r>
    <r>
      <rPr>
        <vertAlign val="superscript"/>
        <sz val="10"/>
        <rFont val="Arial"/>
        <family val="2"/>
      </rPr>
      <t xml:space="preserve"> </t>
    </r>
  </si>
  <si>
    <t>7              Utländska medborgare</t>
  </si>
  <si>
    <r>
      <t>00</t>
    </r>
    <r>
      <rPr>
        <sz val="8.5"/>
        <rFont val="Arial"/>
        <family val="2"/>
      </rPr>
      <t>–19 år</t>
    </r>
  </si>
  <si>
    <t>20–24 år</t>
  </si>
  <si>
    <t>25–29 år</t>
  </si>
  <si>
    <t>30–34 år</t>
  </si>
  <si>
    <t>35–39 år</t>
  </si>
  <si>
    <t>40–44 år</t>
  </si>
  <si>
    <t>45–49 år</t>
  </si>
  <si>
    <t xml:space="preserve">50 år– </t>
  </si>
  <si>
    <t xml:space="preserve">                     Number of persons receiving decisions on basic entitlement to Swedish student aid according 
                     to national law for Nordic citizens, by sex, citizenship and type of decision, 2008/09</t>
  </si>
  <si>
    <t>50 år–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</si>
</sst>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"/>
    <numFmt numFmtId="166" formatCode="0.0"/>
    <numFmt numFmtId="167" formatCode="_-* #,##0.0\ _k_r_-;\-* #,##0.0\ _k_r_-;_-* &quot;-&quot;??\ _k_r_-;_-@_-"/>
    <numFmt numFmtId="168" formatCode="_-* #,##0\ _k_r_-;\-* #,##0\ _k_r_-;_-* &quot;-&quot;??\ _k_r_-;_-@_-"/>
  </numFmts>
  <fonts count="35">
    <font>
      <sz val="10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8.5"/>
      <name val="Arial"/>
      <family val="2"/>
    </font>
    <font>
      <b/>
      <sz val="8.5"/>
      <name val="Arial"/>
      <family val="2"/>
    </font>
    <font>
      <b/>
      <sz val="10.5"/>
      <name val="Arial"/>
      <family val="2"/>
    </font>
    <font>
      <sz val="8.5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8"/>
      <name val="Verdana,Arial Unicode MS,Andale"/>
      <family val="0"/>
    </font>
    <font>
      <b/>
      <i/>
      <sz val="8"/>
      <name val="Verdana,Arial Unicode MS,Andale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6" borderId="1" applyNumberFormat="0" applyFont="0" applyAlignment="0" applyProtection="0"/>
    <xf numFmtId="0" fontId="27" fillId="17" borderId="2" applyNumberFormat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7" borderId="2" applyNumberFormat="0" applyAlignment="0" applyProtection="0"/>
    <xf numFmtId="0" fontId="29" fillId="22" borderId="3" applyNumberFormat="0" applyAlignment="0" applyProtection="0"/>
    <xf numFmtId="0" fontId="28" fillId="0" borderId="4" applyNumberFormat="0" applyFill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12" xfId="0" applyFont="1" applyBorder="1" applyAlignment="1">
      <alignment horizontal="right" wrapText="1"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1" fillId="0" borderId="12" xfId="0" applyNumberFormat="1" applyFont="1" applyBorder="1" applyAlignment="1">
      <alignment horizontal="right" wrapText="1"/>
    </xf>
    <xf numFmtId="0" fontId="1" fillId="0" borderId="11" xfId="0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49" fontId="1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4" fontId="1" fillId="0" borderId="1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Border="1" applyAlignment="1">
      <alignment horizontal="right" wrapText="1"/>
    </xf>
    <xf numFmtId="3" fontId="1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 wrapText="1"/>
    </xf>
    <xf numFmtId="3" fontId="17" fillId="0" borderId="0" xfId="0" applyNumberFormat="1" applyFont="1" applyFill="1" applyBorder="1" applyAlignment="1">
      <alignment horizontal="right" wrapText="1"/>
    </xf>
    <xf numFmtId="164" fontId="0" fillId="0" borderId="0" xfId="50" applyNumberFormat="1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1" fontId="17" fillId="0" borderId="0" xfId="0" applyNumberFormat="1" applyFont="1" applyBorder="1" applyAlignment="1">
      <alignment horizontal="right" wrapText="1"/>
    </xf>
    <xf numFmtId="10" fontId="0" fillId="0" borderId="0" xfId="50" applyNumberFormat="1" applyFont="1" applyAlignment="1">
      <alignment/>
    </xf>
    <xf numFmtId="1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/>
    </xf>
    <xf numFmtId="9" fontId="0" fillId="0" borderId="0" xfId="50" applyNumberFormat="1" applyFont="1" applyBorder="1" applyAlignment="1">
      <alignment/>
    </xf>
    <xf numFmtId="9" fontId="0" fillId="0" borderId="0" xfId="50" applyFont="1" applyAlignment="1">
      <alignment/>
    </xf>
    <xf numFmtId="9" fontId="12" fillId="0" borderId="0" xfId="50" applyFont="1" applyFill="1" applyBorder="1" applyAlignment="1">
      <alignment/>
    </xf>
    <xf numFmtId="168" fontId="0" fillId="0" borderId="0" xfId="57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9" fontId="5" fillId="0" borderId="0" xfId="50" applyFont="1" applyAlignment="1">
      <alignment/>
    </xf>
    <xf numFmtId="9" fontId="8" fillId="0" borderId="0" xfId="50" applyFont="1" applyAlignment="1">
      <alignment/>
    </xf>
    <xf numFmtId="9" fontId="12" fillId="0" borderId="0" xfId="50" applyFont="1" applyAlignment="1">
      <alignment/>
    </xf>
    <xf numFmtId="9" fontId="0" fillId="0" borderId="0" xfId="50" applyNumberFormat="1" applyFont="1" applyAlignment="1">
      <alignment/>
    </xf>
    <xf numFmtId="9" fontId="0" fillId="0" borderId="0" xfId="0" applyNumberFormat="1" applyAlignment="1">
      <alignment/>
    </xf>
    <xf numFmtId="44" fontId="0" fillId="0" borderId="0" xfId="60" applyFont="1" applyAlignment="1">
      <alignment/>
    </xf>
    <xf numFmtId="9" fontId="0" fillId="0" borderId="0" xfId="0" applyNumberFormat="1" applyAlignment="1">
      <alignment horizontal="righ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9" fontId="0" fillId="0" borderId="0" xfId="5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5" fillId="0" borderId="10" xfId="0" applyNumberFormat="1" applyFont="1" applyBorder="1" applyAlignment="1">
      <alignment horizontal="right"/>
    </xf>
    <xf numFmtId="9" fontId="5" fillId="0" borderId="0" xfId="5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8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49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17</xdr:row>
      <xdr:rowOff>38100</xdr:rowOff>
    </xdr:from>
    <xdr:to>
      <xdr:col>2</xdr:col>
      <xdr:colOff>28575</xdr:colOff>
      <xdr:row>17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81375"/>
          <a:ext cx="1362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38100</xdr:rowOff>
    </xdr:from>
    <xdr:to>
      <xdr:col>2</xdr:col>
      <xdr:colOff>0</xdr:colOff>
      <xdr:row>31</xdr:row>
      <xdr:rowOff>266700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29400"/>
          <a:ext cx="1343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28575</xdr:rowOff>
    </xdr:from>
    <xdr:to>
      <xdr:col>1</xdr:col>
      <xdr:colOff>457200</xdr:colOff>
      <xdr:row>14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130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38100</xdr:rowOff>
    </xdr:from>
    <xdr:to>
      <xdr:col>1</xdr:col>
      <xdr:colOff>342900</xdr:colOff>
      <xdr:row>33</xdr:row>
      <xdr:rowOff>266700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10375"/>
          <a:ext cx="1362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38</xdr:row>
      <xdr:rowOff>28575</xdr:rowOff>
    </xdr:from>
    <xdr:to>
      <xdr:col>2</xdr:col>
      <xdr:colOff>9525</xdr:colOff>
      <xdr:row>38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81037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28575</xdr:rowOff>
    </xdr:from>
    <xdr:to>
      <xdr:col>0</xdr:col>
      <xdr:colOff>1476375</xdr:colOff>
      <xdr:row>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13.7109375" style="0" customWidth="1"/>
    <col min="2" max="2" width="6.7109375" style="0" customWidth="1"/>
    <col min="3" max="4" width="7.57421875" style="0" customWidth="1"/>
    <col min="5" max="5" width="1.7109375" style="0" customWidth="1"/>
    <col min="6" max="8" width="7.57421875" style="0" customWidth="1"/>
    <col min="9" max="9" width="1.8515625" style="0" customWidth="1"/>
    <col min="10" max="11" width="7.57421875" style="0" customWidth="1"/>
    <col min="12" max="12" width="9.421875" style="0" customWidth="1"/>
    <col min="13" max="13" width="11.421875" style="0" bestFit="1" customWidth="1"/>
  </cols>
  <sheetData>
    <row r="1" spans="1:11" ht="15.75" customHeight="1">
      <c r="A1" s="119" t="s">
        <v>74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2" ht="20.25" customHeight="1">
      <c r="A2" s="123" t="s">
        <v>35</v>
      </c>
      <c r="B2" s="124"/>
      <c r="C2" s="124"/>
      <c r="D2" s="124"/>
      <c r="E2" s="118"/>
      <c r="F2" s="118"/>
      <c r="G2" s="118"/>
      <c r="H2" s="118"/>
      <c r="I2" s="118"/>
      <c r="J2" s="118"/>
      <c r="K2" s="118"/>
      <c r="L2" s="118"/>
    </row>
    <row r="3" spans="1:11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7" customHeight="1">
      <c r="A4" s="120" t="s">
        <v>72</v>
      </c>
      <c r="B4" s="120"/>
      <c r="C4" s="121"/>
      <c r="D4" s="121"/>
      <c r="E4" s="121"/>
      <c r="F4" s="121"/>
      <c r="G4" s="121"/>
      <c r="H4" s="121"/>
      <c r="I4" s="121"/>
      <c r="J4" s="122"/>
      <c r="K4" s="122"/>
    </row>
    <row r="5" spans="1:11" ht="7.5" customHeight="1">
      <c r="A5" s="22"/>
      <c r="B5" s="22"/>
      <c r="C5" s="23"/>
      <c r="D5" s="23"/>
      <c r="E5" s="23"/>
      <c r="F5" s="23"/>
      <c r="G5" s="23"/>
      <c r="H5" s="23"/>
      <c r="I5" s="23"/>
      <c r="J5" s="24"/>
      <c r="K5" s="24"/>
    </row>
    <row r="6" spans="1:12" ht="24.75" customHeight="1">
      <c r="A6" s="125" t="s">
        <v>56</v>
      </c>
      <c r="B6" s="126"/>
      <c r="C6" s="126"/>
      <c r="D6" s="126"/>
      <c r="E6" s="126"/>
      <c r="F6" s="126"/>
      <c r="G6" s="126"/>
      <c r="H6" s="126"/>
      <c r="I6" s="126"/>
      <c r="J6" s="126"/>
      <c r="K6" s="127"/>
      <c r="L6" s="127"/>
    </row>
    <row r="7" spans="1:12" s="12" customFormat="1" ht="16.5" customHeight="1">
      <c r="A7" s="3" t="s">
        <v>14</v>
      </c>
      <c r="B7" s="54" t="s">
        <v>42</v>
      </c>
      <c r="C7" s="53"/>
      <c r="D7" s="40"/>
      <c r="E7" s="9"/>
      <c r="F7" s="54" t="s">
        <v>49</v>
      </c>
      <c r="G7" s="53"/>
      <c r="H7" s="40"/>
      <c r="I7" s="9"/>
      <c r="J7" s="54" t="s">
        <v>63</v>
      </c>
      <c r="K7" s="54"/>
      <c r="L7" s="54"/>
    </row>
    <row r="8" spans="1:12" ht="16.5" customHeight="1">
      <c r="A8" s="52"/>
      <c r="B8" s="11" t="s">
        <v>1</v>
      </c>
      <c r="C8" s="11" t="s">
        <v>0</v>
      </c>
      <c r="D8" s="11" t="s">
        <v>2</v>
      </c>
      <c r="E8" s="4"/>
      <c r="F8" s="11" t="s">
        <v>1</v>
      </c>
      <c r="G8" s="11" t="s">
        <v>0</v>
      </c>
      <c r="H8" s="11" t="s">
        <v>2</v>
      </c>
      <c r="I8" s="4"/>
      <c r="J8" s="11" t="s">
        <v>1</v>
      </c>
      <c r="K8" s="11" t="s">
        <v>0</v>
      </c>
      <c r="L8" s="11" t="s">
        <v>2</v>
      </c>
    </row>
    <row r="9" spans="1:13" ht="16.5" customHeight="1">
      <c r="A9" s="14" t="s">
        <v>75</v>
      </c>
      <c r="B9" s="78">
        <v>2912</v>
      </c>
      <c r="C9" s="78">
        <v>3237</v>
      </c>
      <c r="D9" s="36">
        <f aca="true" t="shared" si="0" ref="D9:D16">SUM(B9:C9)</f>
        <v>6149</v>
      </c>
      <c r="E9" s="37"/>
      <c r="F9" s="78">
        <v>3029</v>
      </c>
      <c r="G9" s="78">
        <v>3848</v>
      </c>
      <c r="H9" s="36">
        <f aca="true" t="shared" si="1" ref="H9:H16">SUM(F9:G9)</f>
        <v>6877</v>
      </c>
      <c r="I9" s="37"/>
      <c r="J9" s="78">
        <v>3356</v>
      </c>
      <c r="K9" s="78">
        <v>3966</v>
      </c>
      <c r="L9" s="36">
        <f>SUM(J9:K9)</f>
        <v>7322</v>
      </c>
      <c r="M9" s="89"/>
    </row>
    <row r="10" spans="1:14" ht="12.75" customHeight="1">
      <c r="A10" s="16" t="s">
        <v>76</v>
      </c>
      <c r="B10" s="78">
        <v>898</v>
      </c>
      <c r="C10" s="78">
        <v>491</v>
      </c>
      <c r="D10" s="36">
        <f t="shared" si="0"/>
        <v>1389</v>
      </c>
      <c r="E10" s="76"/>
      <c r="F10" s="78">
        <v>1106</v>
      </c>
      <c r="G10" s="78">
        <v>516</v>
      </c>
      <c r="H10" s="36">
        <f t="shared" si="1"/>
        <v>1622</v>
      </c>
      <c r="I10" s="76"/>
      <c r="J10" s="78">
        <v>1415</v>
      </c>
      <c r="K10" s="78">
        <v>655</v>
      </c>
      <c r="L10" s="36">
        <f aca="true" t="shared" si="2" ref="L10:L16">SUM(J10:K10)</f>
        <v>2070</v>
      </c>
      <c r="M10" s="91"/>
      <c r="N10" s="15"/>
    </row>
    <row r="11" spans="1:13" ht="12.75" customHeight="1">
      <c r="A11" s="16" t="s">
        <v>77</v>
      </c>
      <c r="B11" s="78">
        <v>1539</v>
      </c>
      <c r="C11" s="78">
        <v>726</v>
      </c>
      <c r="D11" s="36">
        <f t="shared" si="0"/>
        <v>2265</v>
      </c>
      <c r="E11" s="76"/>
      <c r="F11" s="78">
        <v>1557</v>
      </c>
      <c r="G11" s="78">
        <v>783</v>
      </c>
      <c r="H11" s="36">
        <f t="shared" si="1"/>
        <v>2340</v>
      </c>
      <c r="I11" s="76"/>
      <c r="J11" s="78">
        <v>1799</v>
      </c>
      <c r="K11" s="78">
        <v>875</v>
      </c>
      <c r="L11" s="36">
        <f t="shared" si="2"/>
        <v>2674</v>
      </c>
      <c r="M11" s="92"/>
    </row>
    <row r="12" spans="1:13" s="5" customFormat="1" ht="12.75" customHeight="1">
      <c r="A12" s="16" t="s">
        <v>78</v>
      </c>
      <c r="B12" s="78">
        <v>1378</v>
      </c>
      <c r="C12" s="78">
        <v>675</v>
      </c>
      <c r="D12" s="36">
        <f t="shared" si="0"/>
        <v>2053</v>
      </c>
      <c r="E12" s="76"/>
      <c r="F12" s="78">
        <v>1310</v>
      </c>
      <c r="G12" s="78">
        <v>576</v>
      </c>
      <c r="H12" s="36">
        <f t="shared" si="1"/>
        <v>1886</v>
      </c>
      <c r="I12" s="76"/>
      <c r="J12" s="78">
        <v>1269</v>
      </c>
      <c r="K12" s="78">
        <v>697</v>
      </c>
      <c r="L12" s="36">
        <f t="shared" si="2"/>
        <v>1966</v>
      </c>
      <c r="M12" s="88"/>
    </row>
    <row r="13" spans="1:12" ht="12.75" customHeight="1">
      <c r="A13" s="16" t="s">
        <v>79</v>
      </c>
      <c r="B13" s="78">
        <v>948</v>
      </c>
      <c r="C13" s="78">
        <v>447</v>
      </c>
      <c r="D13" s="36">
        <f t="shared" si="0"/>
        <v>1395</v>
      </c>
      <c r="E13" s="76"/>
      <c r="F13" s="78">
        <v>860</v>
      </c>
      <c r="G13" s="78">
        <v>436</v>
      </c>
      <c r="H13" s="36">
        <f t="shared" si="1"/>
        <v>1296</v>
      </c>
      <c r="I13" s="76"/>
      <c r="J13" s="78">
        <v>846</v>
      </c>
      <c r="K13" s="78">
        <v>429</v>
      </c>
      <c r="L13" s="36">
        <f t="shared" si="2"/>
        <v>1275</v>
      </c>
    </row>
    <row r="14" spans="1:12" ht="12.75" customHeight="1">
      <c r="A14" s="16" t="s">
        <v>80</v>
      </c>
      <c r="B14" s="78">
        <v>606</v>
      </c>
      <c r="C14" s="78">
        <v>299</v>
      </c>
      <c r="D14" s="36">
        <f t="shared" si="0"/>
        <v>905</v>
      </c>
      <c r="E14" s="76"/>
      <c r="F14" s="78">
        <v>567</v>
      </c>
      <c r="G14" s="78">
        <v>256</v>
      </c>
      <c r="H14" s="36">
        <f t="shared" si="1"/>
        <v>823</v>
      </c>
      <c r="I14" s="76"/>
      <c r="J14" s="78">
        <v>516</v>
      </c>
      <c r="K14" s="78">
        <v>296</v>
      </c>
      <c r="L14" s="36">
        <f t="shared" si="2"/>
        <v>812</v>
      </c>
    </row>
    <row r="15" spans="1:12" ht="12.75" customHeight="1">
      <c r="A15" s="16" t="s">
        <v>81</v>
      </c>
      <c r="B15" s="78">
        <v>312</v>
      </c>
      <c r="C15" s="78">
        <v>176</v>
      </c>
      <c r="D15" s="36">
        <f t="shared" si="0"/>
        <v>488</v>
      </c>
      <c r="E15" s="76"/>
      <c r="F15" s="78">
        <v>236</v>
      </c>
      <c r="G15" s="78">
        <v>124</v>
      </c>
      <c r="H15" s="36">
        <f t="shared" si="1"/>
        <v>360</v>
      </c>
      <c r="I15" s="76"/>
      <c r="J15" s="78">
        <v>228</v>
      </c>
      <c r="K15" s="78">
        <v>154</v>
      </c>
      <c r="L15" s="36">
        <f t="shared" si="2"/>
        <v>382</v>
      </c>
    </row>
    <row r="16" spans="1:13" ht="12.75" customHeight="1">
      <c r="A16" s="16" t="s">
        <v>82</v>
      </c>
      <c r="B16" s="78">
        <v>148</v>
      </c>
      <c r="C16" s="78">
        <v>87</v>
      </c>
      <c r="D16" s="36">
        <f t="shared" si="0"/>
        <v>235</v>
      </c>
      <c r="E16" s="76"/>
      <c r="F16" s="78">
        <v>79</v>
      </c>
      <c r="G16" s="78">
        <v>36</v>
      </c>
      <c r="H16" s="36">
        <f t="shared" si="1"/>
        <v>115</v>
      </c>
      <c r="I16" s="76"/>
      <c r="J16" s="78">
        <v>66</v>
      </c>
      <c r="K16" s="78">
        <v>46</v>
      </c>
      <c r="L16" s="36">
        <f t="shared" si="2"/>
        <v>112</v>
      </c>
      <c r="M16" s="15"/>
    </row>
    <row r="17" spans="1:13" ht="16.5" customHeight="1">
      <c r="A17" s="73" t="s">
        <v>2</v>
      </c>
      <c r="B17" s="74">
        <f>SUM(B9:B16)</f>
        <v>8741</v>
      </c>
      <c r="C17" s="74">
        <f>SUM(C9:C16)</f>
        <v>6138</v>
      </c>
      <c r="D17" s="74">
        <f>SUM(D9:D16)</f>
        <v>14879</v>
      </c>
      <c r="E17" s="74"/>
      <c r="F17" s="74">
        <f>SUM(F9:F16)</f>
        <v>8744</v>
      </c>
      <c r="G17" s="74">
        <f>SUM(G9:G16)</f>
        <v>6575</v>
      </c>
      <c r="H17" s="74">
        <f>SUM(H9:H16)</f>
        <v>15319</v>
      </c>
      <c r="I17" s="74"/>
      <c r="J17" s="74">
        <f>SUM(J9:J16)</f>
        <v>9495</v>
      </c>
      <c r="K17" s="74">
        <f>SUM(K9:K16)</f>
        <v>7118</v>
      </c>
      <c r="L17" s="74">
        <f>SUM(L9:L16)</f>
        <v>16613</v>
      </c>
      <c r="M17" s="90"/>
    </row>
    <row r="18" spans="3:12" ht="24" customHeight="1">
      <c r="C18" s="5"/>
      <c r="D18" s="5"/>
      <c r="E18" s="5"/>
      <c r="F18" s="17"/>
      <c r="G18" s="17"/>
      <c r="H18" s="5"/>
      <c r="I18" s="5"/>
      <c r="J18" s="5"/>
      <c r="K18" s="5"/>
      <c r="L18" s="5"/>
    </row>
    <row r="19" spans="1:12" ht="12.75" customHeight="1">
      <c r="A19" s="1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2" spans="1:12" ht="39.75" customHeight="1">
      <c r="A22" s="116" t="s">
        <v>73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8"/>
    </row>
    <row r="23" spans="1:4" ht="9.75" customHeight="1">
      <c r="A23" s="25"/>
      <c r="B23" s="21"/>
      <c r="C23" s="21"/>
      <c r="D23" s="21"/>
    </row>
    <row r="24" spans="1:13" ht="41.25" customHeight="1">
      <c r="A24" s="115" t="s">
        <v>83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21"/>
    </row>
    <row r="25" spans="1:12" ht="16.5" customHeight="1">
      <c r="A25" s="32" t="s">
        <v>37</v>
      </c>
      <c r="B25" s="27" t="s">
        <v>3</v>
      </c>
      <c r="C25" s="82"/>
      <c r="D25" s="82"/>
      <c r="E25" s="39"/>
      <c r="F25" s="27" t="s">
        <v>4</v>
      </c>
      <c r="G25" s="80"/>
      <c r="H25" s="80"/>
      <c r="I25" s="81"/>
      <c r="J25" s="27" t="s">
        <v>9</v>
      </c>
      <c r="K25" s="81"/>
      <c r="L25" s="81"/>
    </row>
    <row r="26" spans="1:12" ht="16.5" customHeight="1">
      <c r="A26" s="29"/>
      <c r="B26" s="6" t="s">
        <v>1</v>
      </c>
      <c r="C26" s="6" t="s">
        <v>0</v>
      </c>
      <c r="D26" s="6" t="s">
        <v>2</v>
      </c>
      <c r="E26" s="29"/>
      <c r="F26" s="6" t="s">
        <v>1</v>
      </c>
      <c r="G26" s="6" t="s">
        <v>0</v>
      </c>
      <c r="H26" s="6" t="s">
        <v>2</v>
      </c>
      <c r="I26" s="29"/>
      <c r="J26" s="6" t="s">
        <v>1</v>
      </c>
      <c r="K26" s="6" t="s">
        <v>0</v>
      </c>
      <c r="L26" s="6" t="s">
        <v>2</v>
      </c>
    </row>
    <row r="27" spans="1:13" ht="18.75" customHeight="1">
      <c r="A27" s="20" t="s">
        <v>2</v>
      </c>
      <c r="B27" s="68">
        <f>SUM(B28:B31)</f>
        <v>736</v>
      </c>
      <c r="C27" s="68">
        <f>SUM(C28:C31)</f>
        <v>554</v>
      </c>
      <c r="D27" s="68">
        <f>SUM(D28:D31)</f>
        <v>1290</v>
      </c>
      <c r="E27" s="49"/>
      <c r="F27" s="49">
        <f>SUM(F28:F31)</f>
        <v>160</v>
      </c>
      <c r="G27" s="49">
        <f>SUM(G28:G31)</f>
        <v>71</v>
      </c>
      <c r="H27" s="49">
        <f>SUM(H28:H31)</f>
        <v>231</v>
      </c>
      <c r="I27" s="49"/>
      <c r="J27" s="49">
        <f>SUM(J28:J31)</f>
        <v>896</v>
      </c>
      <c r="K27" s="49">
        <f>SUM(K28:K31)</f>
        <v>625</v>
      </c>
      <c r="L27" s="49">
        <f>SUM(L28:L31)</f>
        <v>1521</v>
      </c>
      <c r="M27" s="93"/>
    </row>
    <row r="28" spans="1:12" ht="12.75">
      <c r="A28" s="7" t="s">
        <v>5</v>
      </c>
      <c r="B28" s="48">
        <v>135</v>
      </c>
      <c r="C28" s="48">
        <v>117</v>
      </c>
      <c r="D28" s="38">
        <f>SUM(B28:C28)</f>
        <v>252</v>
      </c>
      <c r="E28" s="38"/>
      <c r="F28" s="48">
        <v>39</v>
      </c>
      <c r="G28" s="48">
        <v>27</v>
      </c>
      <c r="H28" s="1">
        <f>SUM(F28:G28)</f>
        <v>66</v>
      </c>
      <c r="I28" s="1"/>
      <c r="J28" s="48">
        <f aca="true" t="shared" si="3" ref="J28:L31">SUM(B28+F28)</f>
        <v>174</v>
      </c>
      <c r="K28" s="13">
        <f t="shared" si="3"/>
        <v>144</v>
      </c>
      <c r="L28" s="48">
        <f t="shared" si="3"/>
        <v>318</v>
      </c>
    </row>
    <row r="29" spans="1:12" ht="12.75">
      <c r="A29" s="7" t="s">
        <v>6</v>
      </c>
      <c r="B29" s="48">
        <v>394</v>
      </c>
      <c r="C29" s="48">
        <v>277</v>
      </c>
      <c r="D29" s="38">
        <f>SUM(B29:C29)</f>
        <v>671</v>
      </c>
      <c r="E29" s="38"/>
      <c r="F29" s="48">
        <v>64</v>
      </c>
      <c r="G29" s="48">
        <v>16</v>
      </c>
      <c r="H29" s="1">
        <f>SUM(F29:G29)</f>
        <v>80</v>
      </c>
      <c r="I29" s="1"/>
      <c r="J29" s="48">
        <f t="shared" si="3"/>
        <v>458</v>
      </c>
      <c r="K29" s="13">
        <f t="shared" si="3"/>
        <v>293</v>
      </c>
      <c r="L29" s="48">
        <f t="shared" si="3"/>
        <v>751</v>
      </c>
    </row>
    <row r="30" spans="1:12" ht="12.75">
      <c r="A30" s="7" t="s">
        <v>7</v>
      </c>
      <c r="B30" s="48">
        <v>46</v>
      </c>
      <c r="C30" s="48">
        <v>22</v>
      </c>
      <c r="D30" s="38">
        <f>SUM(B30:C30)</f>
        <v>68</v>
      </c>
      <c r="E30" s="38"/>
      <c r="F30" s="48">
        <v>22</v>
      </c>
      <c r="G30" s="48">
        <v>11</v>
      </c>
      <c r="H30" s="1">
        <f>SUM(F30:G30)</f>
        <v>33</v>
      </c>
      <c r="I30" s="1"/>
      <c r="J30" s="48">
        <f t="shared" si="3"/>
        <v>68</v>
      </c>
      <c r="K30" s="13">
        <f t="shared" si="3"/>
        <v>33</v>
      </c>
      <c r="L30" s="48">
        <f t="shared" si="3"/>
        <v>101</v>
      </c>
    </row>
    <row r="31" spans="1:12" ht="12.75">
      <c r="A31" s="8" t="s">
        <v>8</v>
      </c>
      <c r="B31" s="87">
        <v>161</v>
      </c>
      <c r="C31" s="87">
        <v>138</v>
      </c>
      <c r="D31" s="2">
        <f>SUM(B31:C31)</f>
        <v>299</v>
      </c>
      <c r="E31" s="2"/>
      <c r="F31" s="87">
        <v>35</v>
      </c>
      <c r="G31" s="87">
        <v>17</v>
      </c>
      <c r="H31" s="2">
        <f>SUM(F31:G31)</f>
        <v>52</v>
      </c>
      <c r="I31" s="2"/>
      <c r="J31" s="48">
        <f t="shared" si="3"/>
        <v>196</v>
      </c>
      <c r="K31" s="13">
        <f t="shared" si="3"/>
        <v>155</v>
      </c>
      <c r="L31" s="48">
        <f t="shared" si="3"/>
        <v>351</v>
      </c>
    </row>
    <row r="32" spans="1:12" ht="24" customHeight="1">
      <c r="A32" s="16"/>
      <c r="B32" s="30"/>
      <c r="C32" s="30"/>
      <c r="D32" s="30"/>
      <c r="E32" s="30"/>
      <c r="F32" s="30"/>
      <c r="G32" s="30"/>
      <c r="H32" s="30"/>
      <c r="I32" s="30"/>
      <c r="J32" s="39"/>
      <c r="K32" s="39"/>
      <c r="L32" s="39"/>
    </row>
    <row r="33" spans="1:12" ht="38.25" customHeight="1">
      <c r="A33" s="7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</sheetData>
  <sheetProtection/>
  <mergeCells count="6">
    <mergeCell ref="A24:L24"/>
    <mergeCell ref="A22:L22"/>
    <mergeCell ref="A1:K1"/>
    <mergeCell ref="A4:K4"/>
    <mergeCell ref="A2:L2"/>
    <mergeCell ref="A6:L6"/>
  </mergeCells>
  <printOptions/>
  <pageMargins left="0.7874015748031497" right="0.3937007874015748" top="0.984251968503937" bottom="0.3937007874015748" header="0.5118110236220472" footer="0.5118110236220472"/>
  <pageSetup firstPageNumber="79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5.28125" style="0" customWidth="1"/>
    <col min="2" max="2" width="7.28125" style="0" customWidth="1"/>
    <col min="3" max="4" width="7.421875" style="0" customWidth="1"/>
    <col min="5" max="5" width="1.7109375" style="0" customWidth="1"/>
    <col min="6" max="8" width="7.57421875" style="0" customWidth="1"/>
    <col min="9" max="9" width="1.7109375" style="0" customWidth="1"/>
    <col min="10" max="12" width="7.57421875" style="0" customWidth="1"/>
    <col min="13" max="13" width="3.57421875" style="0" customWidth="1"/>
    <col min="15" max="15" width="10.421875" style="0" customWidth="1"/>
  </cols>
  <sheetData>
    <row r="1" spans="1:13" ht="27" customHeight="1">
      <c r="A1" s="116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18"/>
    </row>
    <row r="2" spans="1:4" ht="7.5" customHeight="1">
      <c r="A2" s="25"/>
      <c r="B2" s="21"/>
      <c r="C2" s="21"/>
      <c r="D2" s="21"/>
    </row>
    <row r="3" spans="1:14" ht="26.25" customHeight="1">
      <c r="A3" s="125" t="s">
        <v>59</v>
      </c>
      <c r="B3" s="126"/>
      <c r="C3" s="126"/>
      <c r="D3" s="126"/>
      <c r="E3" s="129"/>
      <c r="F3" s="129"/>
      <c r="G3" s="129"/>
      <c r="H3" s="129"/>
      <c r="I3" s="129"/>
      <c r="J3" s="129"/>
      <c r="K3" s="129"/>
      <c r="L3" s="129"/>
      <c r="N3" s="5"/>
    </row>
    <row r="4" spans="1:14" ht="18.75" customHeight="1">
      <c r="A4" s="32"/>
      <c r="B4" s="27" t="s">
        <v>3</v>
      </c>
      <c r="C4" s="28"/>
      <c r="D4" s="28"/>
      <c r="E4" s="30"/>
      <c r="F4" s="27" t="s">
        <v>4</v>
      </c>
      <c r="G4" s="26"/>
      <c r="H4" s="26"/>
      <c r="J4" s="27" t="s">
        <v>9</v>
      </c>
      <c r="N4" s="72"/>
    </row>
    <row r="5" spans="1:14" ht="16.5" customHeight="1">
      <c r="A5" s="2" t="s">
        <v>15</v>
      </c>
      <c r="B5" s="6" t="s">
        <v>1</v>
      </c>
      <c r="C5" s="6" t="s">
        <v>0</v>
      </c>
      <c r="D5" s="6" t="s">
        <v>2</v>
      </c>
      <c r="E5" s="29"/>
      <c r="F5" s="6" t="s">
        <v>1</v>
      </c>
      <c r="G5" s="6" t="s">
        <v>0</v>
      </c>
      <c r="H5" s="6" t="s">
        <v>2</v>
      </c>
      <c r="I5" s="29"/>
      <c r="J5" s="6" t="s">
        <v>1</v>
      </c>
      <c r="K5" s="6" t="s">
        <v>0</v>
      </c>
      <c r="L5" s="6" t="s">
        <v>2</v>
      </c>
      <c r="N5" s="34"/>
    </row>
    <row r="6" spans="1:14" ht="18.75" customHeight="1">
      <c r="A6" s="20" t="s">
        <v>2</v>
      </c>
      <c r="B6" s="62">
        <f>SUM(B7:B14)</f>
        <v>9495</v>
      </c>
      <c r="C6" s="62">
        <f>SUM(C7:C14)</f>
        <v>7118</v>
      </c>
      <c r="D6" s="62">
        <f>SUM(D7:D14)</f>
        <v>16613</v>
      </c>
      <c r="E6" s="62"/>
      <c r="F6" s="62">
        <f>SUM(F7:F14)</f>
        <v>2807</v>
      </c>
      <c r="G6" s="62">
        <f>SUM(G7:G14)</f>
        <v>1171</v>
      </c>
      <c r="H6" s="62">
        <f>SUM(H7:H14)</f>
        <v>3978</v>
      </c>
      <c r="I6" s="62"/>
      <c r="J6" s="62">
        <f>SUM(J7:J14)</f>
        <v>12302</v>
      </c>
      <c r="K6" s="62">
        <f>SUM(K7:K14)</f>
        <v>8289</v>
      </c>
      <c r="L6" s="62">
        <f>SUM(L7:L14)</f>
        <v>20591</v>
      </c>
      <c r="M6" s="41"/>
      <c r="N6" s="95"/>
    </row>
    <row r="7" spans="1:14" ht="12.75">
      <c r="A7" s="7" t="s">
        <v>52</v>
      </c>
      <c r="B7" s="33">
        <v>742</v>
      </c>
      <c r="C7" s="33">
        <v>555</v>
      </c>
      <c r="D7" s="33">
        <f>SUM(B7:C7)</f>
        <v>1297</v>
      </c>
      <c r="E7" s="33"/>
      <c r="F7" s="33">
        <v>160</v>
      </c>
      <c r="G7" s="33">
        <v>71</v>
      </c>
      <c r="H7" s="33">
        <f>SUM(F7:G7)</f>
        <v>231</v>
      </c>
      <c r="I7" s="33"/>
      <c r="J7" s="33">
        <f>SUM(B7+F7)</f>
        <v>902</v>
      </c>
      <c r="K7" s="33">
        <f>SUM(C7+G7)</f>
        <v>626</v>
      </c>
      <c r="L7" s="33">
        <f>SUM(J7:K7)</f>
        <v>1528</v>
      </c>
      <c r="N7" s="94"/>
    </row>
    <row r="8" spans="1:14" ht="12.75">
      <c r="A8" s="7" t="s">
        <v>36</v>
      </c>
      <c r="B8" s="33">
        <v>1189</v>
      </c>
      <c r="C8" s="33">
        <v>623</v>
      </c>
      <c r="D8" s="33">
        <f aca="true" t="shared" si="0" ref="D8:D14">SUM(B8:C8)</f>
        <v>1812</v>
      </c>
      <c r="E8" s="33"/>
      <c r="F8" s="33">
        <v>436</v>
      </c>
      <c r="G8" s="33">
        <v>168</v>
      </c>
      <c r="H8" s="33">
        <f aca="true" t="shared" si="1" ref="H8:H14">SUM(F8:G8)</f>
        <v>604</v>
      </c>
      <c r="I8" s="33"/>
      <c r="J8" s="33">
        <f aca="true" t="shared" si="2" ref="J8:K14">SUM(B8+F8)</f>
        <v>1625</v>
      </c>
      <c r="K8" s="33">
        <f t="shared" si="2"/>
        <v>791</v>
      </c>
      <c r="L8" s="33">
        <f aca="true" t="shared" si="3" ref="L8:L14">SUM(J8:K8)</f>
        <v>2416</v>
      </c>
      <c r="N8" s="94"/>
    </row>
    <row r="9" spans="1:14" ht="12.75">
      <c r="A9" s="7" t="s">
        <v>53</v>
      </c>
      <c r="B9" s="33">
        <v>1517</v>
      </c>
      <c r="C9" s="33">
        <v>759</v>
      </c>
      <c r="D9" s="33">
        <f t="shared" si="0"/>
        <v>2276</v>
      </c>
      <c r="E9" s="33"/>
      <c r="F9" s="33">
        <v>982</v>
      </c>
      <c r="G9" s="33">
        <v>346</v>
      </c>
      <c r="H9" s="33">
        <f t="shared" si="1"/>
        <v>1328</v>
      </c>
      <c r="I9" s="33"/>
      <c r="J9" s="33">
        <f t="shared" si="2"/>
        <v>2499</v>
      </c>
      <c r="K9" s="33">
        <f t="shared" si="2"/>
        <v>1105</v>
      </c>
      <c r="L9" s="33">
        <f t="shared" si="3"/>
        <v>3604</v>
      </c>
      <c r="N9" s="94"/>
    </row>
    <row r="10" spans="1:14" ht="12.75">
      <c r="A10" s="7" t="s">
        <v>10</v>
      </c>
      <c r="B10" s="33">
        <v>1324</v>
      </c>
      <c r="C10" s="33">
        <v>1349</v>
      </c>
      <c r="D10" s="33">
        <f>SUM(B10:C10)</f>
        <v>2673</v>
      </c>
      <c r="E10" s="33"/>
      <c r="F10" s="33">
        <v>171</v>
      </c>
      <c r="G10" s="33">
        <v>172</v>
      </c>
      <c r="H10" s="33">
        <f t="shared" si="1"/>
        <v>343</v>
      </c>
      <c r="I10" s="33"/>
      <c r="J10" s="33">
        <f>SUM(B10+F10)</f>
        <v>1495</v>
      </c>
      <c r="K10" s="33">
        <f>SUM(C10+G10)</f>
        <v>1521</v>
      </c>
      <c r="L10" s="33">
        <f t="shared" si="3"/>
        <v>3016</v>
      </c>
      <c r="N10" s="94"/>
    </row>
    <row r="11" spans="1:14" ht="12.75">
      <c r="A11" s="7" t="s">
        <v>11</v>
      </c>
      <c r="B11" s="33">
        <v>574</v>
      </c>
      <c r="C11" s="33">
        <v>389</v>
      </c>
      <c r="D11" s="33">
        <f t="shared" si="0"/>
        <v>963</v>
      </c>
      <c r="E11" s="33"/>
      <c r="F11" s="33">
        <v>217</v>
      </c>
      <c r="G11" s="33">
        <v>84</v>
      </c>
      <c r="H11" s="33">
        <f t="shared" si="1"/>
        <v>301</v>
      </c>
      <c r="I11" s="33"/>
      <c r="J11" s="33">
        <f t="shared" si="2"/>
        <v>791</v>
      </c>
      <c r="K11" s="33">
        <f t="shared" si="2"/>
        <v>473</v>
      </c>
      <c r="L11" s="33">
        <f t="shared" si="3"/>
        <v>1264</v>
      </c>
      <c r="N11" s="94"/>
    </row>
    <row r="12" spans="1:14" ht="12.75">
      <c r="A12" s="7" t="s">
        <v>12</v>
      </c>
      <c r="B12" s="33">
        <v>3780</v>
      </c>
      <c r="C12" s="33">
        <v>3099</v>
      </c>
      <c r="D12" s="33">
        <f t="shared" si="0"/>
        <v>6879</v>
      </c>
      <c r="E12" s="33"/>
      <c r="F12" s="33">
        <v>799</v>
      </c>
      <c r="G12" s="33">
        <v>296</v>
      </c>
      <c r="H12" s="33">
        <f t="shared" si="1"/>
        <v>1095</v>
      </c>
      <c r="I12" s="33"/>
      <c r="J12" s="33">
        <f t="shared" si="2"/>
        <v>4579</v>
      </c>
      <c r="K12" s="33">
        <f t="shared" si="2"/>
        <v>3395</v>
      </c>
      <c r="L12" s="33">
        <f t="shared" si="3"/>
        <v>7974</v>
      </c>
      <c r="N12" s="94"/>
    </row>
    <row r="13" spans="1:14" ht="12.75">
      <c r="A13" s="7" t="s">
        <v>13</v>
      </c>
      <c r="B13" s="33">
        <v>21</v>
      </c>
      <c r="C13" s="33">
        <v>28</v>
      </c>
      <c r="D13" s="33">
        <f t="shared" si="0"/>
        <v>49</v>
      </c>
      <c r="E13" s="33"/>
      <c r="F13" s="33">
        <v>11</v>
      </c>
      <c r="G13" s="33">
        <v>14</v>
      </c>
      <c r="H13" s="33">
        <f t="shared" si="1"/>
        <v>25</v>
      </c>
      <c r="I13" s="33"/>
      <c r="J13" s="33">
        <f t="shared" si="2"/>
        <v>32</v>
      </c>
      <c r="K13" s="33">
        <f t="shared" si="2"/>
        <v>42</v>
      </c>
      <c r="L13" s="33">
        <f t="shared" si="3"/>
        <v>74</v>
      </c>
      <c r="N13" s="94"/>
    </row>
    <row r="14" spans="1:14" ht="12.75">
      <c r="A14" s="8" t="s">
        <v>54</v>
      </c>
      <c r="B14" s="35">
        <v>348</v>
      </c>
      <c r="C14" s="35">
        <v>316</v>
      </c>
      <c r="D14" s="35">
        <f t="shared" si="0"/>
        <v>664</v>
      </c>
      <c r="E14" s="35"/>
      <c r="F14" s="35">
        <v>31</v>
      </c>
      <c r="G14" s="35">
        <v>20</v>
      </c>
      <c r="H14" s="35">
        <f t="shared" si="1"/>
        <v>51</v>
      </c>
      <c r="I14" s="35"/>
      <c r="J14" s="35">
        <f t="shared" si="2"/>
        <v>379</v>
      </c>
      <c r="K14" s="35">
        <f t="shared" si="2"/>
        <v>336</v>
      </c>
      <c r="L14" s="35">
        <f t="shared" si="3"/>
        <v>715</v>
      </c>
      <c r="N14" s="94"/>
    </row>
    <row r="15" spans="1:14" ht="24" customHeight="1">
      <c r="A15" s="8"/>
      <c r="B15" s="29"/>
      <c r="C15" s="5"/>
      <c r="D15" s="5"/>
      <c r="E15" s="5"/>
      <c r="F15" s="5"/>
      <c r="G15" s="5"/>
      <c r="H15" s="5"/>
      <c r="I15" s="5"/>
      <c r="J15" s="5"/>
      <c r="K15" s="5"/>
      <c r="L15" s="5"/>
      <c r="N15" s="89"/>
    </row>
    <row r="16" spans="1:12" ht="37.5" customHeight="1">
      <c r="A16" s="128" t="s">
        <v>55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17"/>
    </row>
    <row r="17" ht="12.75" customHeight="1"/>
    <row r="20" spans="1:12" ht="30" customHeight="1">
      <c r="A20" s="120" t="s">
        <v>71</v>
      </c>
      <c r="B20" s="120"/>
      <c r="C20" s="121"/>
      <c r="D20" s="121"/>
      <c r="E20" s="121"/>
      <c r="F20" s="121"/>
      <c r="G20" s="121"/>
      <c r="H20" s="121"/>
      <c r="I20" s="121"/>
      <c r="J20" s="122"/>
      <c r="K20" s="122"/>
      <c r="L20" s="118"/>
    </row>
    <row r="21" spans="1:11" ht="7.5" customHeight="1">
      <c r="A21" s="22"/>
      <c r="B21" s="22"/>
      <c r="C21" s="23"/>
      <c r="D21" s="23"/>
      <c r="E21" s="23"/>
      <c r="F21" s="23"/>
      <c r="G21" s="23"/>
      <c r="H21" s="23"/>
      <c r="I21" s="23"/>
      <c r="J21" s="24"/>
      <c r="K21" s="24"/>
    </row>
    <row r="22" spans="1:12" ht="26.25" customHeight="1">
      <c r="A22" s="126" t="s">
        <v>57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ht="15.75" customHeight="1">
      <c r="A23" s="3" t="s">
        <v>39</v>
      </c>
      <c r="B23" s="132" t="s">
        <v>42</v>
      </c>
      <c r="C23" s="132"/>
      <c r="D23" s="132"/>
      <c r="E23" s="9"/>
      <c r="F23" s="132" t="s">
        <v>49</v>
      </c>
      <c r="G23" s="132"/>
      <c r="H23" s="132"/>
      <c r="I23" s="9"/>
      <c r="J23" s="132" t="s">
        <v>63</v>
      </c>
      <c r="K23" s="132"/>
      <c r="L23" s="132"/>
    </row>
    <row r="24" spans="1:12" ht="12.75">
      <c r="A24" s="29"/>
      <c r="B24" s="11" t="s">
        <v>1</v>
      </c>
      <c r="C24" s="11" t="s">
        <v>0</v>
      </c>
      <c r="D24" s="11" t="s">
        <v>2</v>
      </c>
      <c r="E24" s="4"/>
      <c r="F24" s="11" t="s">
        <v>1</v>
      </c>
      <c r="G24" s="11" t="s">
        <v>0</v>
      </c>
      <c r="H24" s="11" t="s">
        <v>2</v>
      </c>
      <c r="I24" s="4"/>
      <c r="J24" s="11" t="s">
        <v>1</v>
      </c>
      <c r="K24" s="11" t="s">
        <v>0</v>
      </c>
      <c r="L24" s="11" t="s">
        <v>2</v>
      </c>
    </row>
    <row r="25" spans="1:13" ht="16.5" customHeight="1">
      <c r="A25" s="14" t="s">
        <v>75</v>
      </c>
      <c r="B25" s="77">
        <v>202</v>
      </c>
      <c r="C25" s="83">
        <v>209</v>
      </c>
      <c r="D25" s="36">
        <f aca="true" t="shared" si="4" ref="D25:D33">SUM(B25:C25)</f>
        <v>411</v>
      </c>
      <c r="E25" s="37"/>
      <c r="F25" s="77">
        <v>130</v>
      </c>
      <c r="G25" s="83">
        <v>91</v>
      </c>
      <c r="H25" s="36">
        <f aca="true" t="shared" si="5" ref="H25:H33">SUM(F25:G25)</f>
        <v>221</v>
      </c>
      <c r="I25" s="37"/>
      <c r="J25" s="77">
        <v>197</v>
      </c>
      <c r="K25" s="77">
        <v>143</v>
      </c>
      <c r="L25" s="36">
        <f aca="true" t="shared" si="6" ref="L25:L31">SUM(J25:K25)</f>
        <v>340</v>
      </c>
      <c r="M25" s="84"/>
    </row>
    <row r="26" spans="1:14" ht="12.75">
      <c r="A26" s="16" t="s">
        <v>76</v>
      </c>
      <c r="B26" s="77">
        <v>139</v>
      </c>
      <c r="C26" s="83">
        <v>77</v>
      </c>
      <c r="D26" s="36">
        <f t="shared" si="4"/>
        <v>216</v>
      </c>
      <c r="E26" s="76"/>
      <c r="F26" s="77">
        <v>153</v>
      </c>
      <c r="G26" s="83">
        <v>66</v>
      </c>
      <c r="H26" s="36">
        <f t="shared" si="5"/>
        <v>219</v>
      </c>
      <c r="I26" s="76"/>
      <c r="J26" s="77">
        <v>197</v>
      </c>
      <c r="K26" s="77">
        <v>95</v>
      </c>
      <c r="L26" s="36">
        <f t="shared" si="6"/>
        <v>292</v>
      </c>
      <c r="N26" s="15"/>
    </row>
    <row r="27" spans="1:14" ht="12.75">
      <c r="A27" s="16" t="s">
        <v>77</v>
      </c>
      <c r="B27" s="77">
        <v>142</v>
      </c>
      <c r="C27" s="83">
        <v>42</v>
      </c>
      <c r="D27" s="36">
        <f t="shared" si="4"/>
        <v>184</v>
      </c>
      <c r="E27" s="76"/>
      <c r="F27" s="77">
        <v>153</v>
      </c>
      <c r="G27" s="83">
        <v>55</v>
      </c>
      <c r="H27" s="36">
        <f t="shared" si="5"/>
        <v>208</v>
      </c>
      <c r="I27" s="76"/>
      <c r="J27" s="77">
        <v>200</v>
      </c>
      <c r="K27" s="77">
        <v>62</v>
      </c>
      <c r="L27" s="36">
        <f t="shared" si="6"/>
        <v>262</v>
      </c>
      <c r="M27" s="15"/>
      <c r="N27" s="15"/>
    </row>
    <row r="28" spans="1:13" ht="12.75">
      <c r="A28" s="16" t="s">
        <v>78</v>
      </c>
      <c r="B28" s="77">
        <v>97</v>
      </c>
      <c r="C28" s="83">
        <v>26</v>
      </c>
      <c r="D28" s="36">
        <f t="shared" si="4"/>
        <v>123</v>
      </c>
      <c r="E28" s="76"/>
      <c r="F28" s="77">
        <v>92</v>
      </c>
      <c r="G28" s="83">
        <v>20</v>
      </c>
      <c r="H28" s="36">
        <f t="shared" si="5"/>
        <v>112</v>
      </c>
      <c r="I28" s="76"/>
      <c r="J28" s="77">
        <v>110</v>
      </c>
      <c r="K28" s="77">
        <v>23</v>
      </c>
      <c r="L28" s="36">
        <f t="shared" si="6"/>
        <v>133</v>
      </c>
      <c r="M28" s="79"/>
    </row>
    <row r="29" spans="1:12" ht="12.75">
      <c r="A29" s="16" t="s">
        <v>79</v>
      </c>
      <c r="B29" s="77">
        <v>68</v>
      </c>
      <c r="C29" s="83">
        <v>15</v>
      </c>
      <c r="D29" s="36">
        <f t="shared" si="4"/>
        <v>83</v>
      </c>
      <c r="E29" s="76"/>
      <c r="F29" s="77">
        <v>65</v>
      </c>
      <c r="G29" s="83">
        <v>10</v>
      </c>
      <c r="H29" s="36">
        <f t="shared" si="5"/>
        <v>75</v>
      </c>
      <c r="I29" s="76"/>
      <c r="J29" s="77">
        <v>94</v>
      </c>
      <c r="K29" s="77">
        <v>17</v>
      </c>
      <c r="L29" s="36">
        <f t="shared" si="6"/>
        <v>111</v>
      </c>
    </row>
    <row r="30" spans="1:12" ht="12.75">
      <c r="A30" s="16" t="s">
        <v>80</v>
      </c>
      <c r="B30" s="77">
        <v>37</v>
      </c>
      <c r="C30" s="83">
        <v>10</v>
      </c>
      <c r="D30" s="36">
        <f t="shared" si="4"/>
        <v>47</v>
      </c>
      <c r="E30" s="76"/>
      <c r="F30" s="77">
        <v>34</v>
      </c>
      <c r="G30" s="83">
        <v>12</v>
      </c>
      <c r="H30" s="36">
        <f t="shared" si="5"/>
        <v>46</v>
      </c>
      <c r="I30" s="76"/>
      <c r="J30" s="77">
        <v>42</v>
      </c>
      <c r="K30" s="77">
        <v>10</v>
      </c>
      <c r="L30" s="36">
        <f t="shared" si="6"/>
        <v>52</v>
      </c>
    </row>
    <row r="31" spans="1:13" ht="12.75">
      <c r="A31" s="16" t="s">
        <v>81</v>
      </c>
      <c r="B31" s="77">
        <v>21</v>
      </c>
      <c r="C31" s="83">
        <v>3</v>
      </c>
      <c r="D31" s="36">
        <f t="shared" si="4"/>
        <v>24</v>
      </c>
      <c r="E31" s="76"/>
      <c r="F31" s="77">
        <v>11</v>
      </c>
      <c r="G31" s="83">
        <v>6</v>
      </c>
      <c r="H31" s="36">
        <f t="shared" si="5"/>
        <v>17</v>
      </c>
      <c r="I31" s="76"/>
      <c r="J31" s="77">
        <v>25</v>
      </c>
      <c r="K31" s="77">
        <v>3</v>
      </c>
      <c r="L31" s="36">
        <f t="shared" si="6"/>
        <v>28</v>
      </c>
      <c r="M31" s="79"/>
    </row>
    <row r="32" spans="1:13" ht="12.75">
      <c r="A32" s="16" t="s">
        <v>84</v>
      </c>
      <c r="B32" s="77">
        <v>4</v>
      </c>
      <c r="C32" s="85" t="s">
        <v>51</v>
      </c>
      <c r="D32" s="86">
        <f t="shared" si="4"/>
        <v>4</v>
      </c>
      <c r="E32" s="112"/>
      <c r="F32" s="78">
        <v>5</v>
      </c>
      <c r="G32" s="85" t="s">
        <v>41</v>
      </c>
      <c r="H32" s="86">
        <f t="shared" si="5"/>
        <v>5</v>
      </c>
      <c r="I32" s="112"/>
      <c r="J32" s="78">
        <v>4</v>
      </c>
      <c r="K32" s="78" t="s">
        <v>51</v>
      </c>
      <c r="L32" s="86">
        <v>5</v>
      </c>
      <c r="M32" s="15"/>
    </row>
    <row r="33" spans="1:13" ht="18.75" customHeight="1">
      <c r="A33" s="73" t="s">
        <v>2</v>
      </c>
      <c r="B33" s="74">
        <f>SUM(B25:B32)</f>
        <v>710</v>
      </c>
      <c r="C33" s="74">
        <f>SUM(C25:C32)</f>
        <v>382</v>
      </c>
      <c r="D33" s="75">
        <f t="shared" si="4"/>
        <v>1092</v>
      </c>
      <c r="E33" s="74"/>
      <c r="F33" s="74">
        <f>SUM(F25:F32)</f>
        <v>643</v>
      </c>
      <c r="G33" s="74">
        <f>SUM(G25:G32)</f>
        <v>260</v>
      </c>
      <c r="H33" s="75">
        <f t="shared" si="5"/>
        <v>903</v>
      </c>
      <c r="I33" s="74"/>
      <c r="J33" s="74">
        <f>SUM(J25:J32)</f>
        <v>869</v>
      </c>
      <c r="K33" s="74">
        <f>SUM(K25:K32)</f>
        <v>353</v>
      </c>
      <c r="L33" s="75">
        <f>SUM(J33:K33)</f>
        <v>1222</v>
      </c>
      <c r="M33" s="15"/>
    </row>
    <row r="34" spans="1:12" ht="24" customHeight="1">
      <c r="A34" s="29"/>
      <c r="B34" s="29"/>
      <c r="C34" s="5"/>
      <c r="D34" s="5"/>
      <c r="E34" s="5"/>
      <c r="F34" s="17"/>
      <c r="G34" s="17"/>
      <c r="H34" s="5"/>
      <c r="I34" s="5"/>
      <c r="J34" s="5"/>
      <c r="K34" s="5"/>
      <c r="L34" s="5"/>
    </row>
    <row r="35" spans="1:12" ht="46.5" customHeight="1">
      <c r="A35" s="130" t="s">
        <v>58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</row>
  </sheetData>
  <sheetProtection/>
  <mergeCells count="9">
    <mergeCell ref="A35:L35"/>
    <mergeCell ref="A22:L22"/>
    <mergeCell ref="B23:D23"/>
    <mergeCell ref="F23:H23"/>
    <mergeCell ref="J23:L23"/>
    <mergeCell ref="A16:L16"/>
    <mergeCell ref="A3:L3"/>
    <mergeCell ref="A1:M1"/>
    <mergeCell ref="A20:L20"/>
  </mergeCells>
  <printOptions/>
  <pageMargins left="0.7874015748031497" right="0.3937007874015748" top="0.984251968503937" bottom="0.3937007874015748" header="0.5118110236220472" footer="0.5118110236220472"/>
  <pageSetup firstPageNumber="79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6.00390625" style="0" customWidth="1"/>
    <col min="2" max="2" width="6.28125" style="0" customWidth="1"/>
    <col min="3" max="4" width="7.421875" style="0" customWidth="1"/>
    <col min="5" max="5" width="1.7109375" style="0" customWidth="1"/>
    <col min="6" max="6" width="6.28125" style="0" customWidth="1"/>
    <col min="7" max="8" width="7.421875" style="0" customWidth="1"/>
    <col min="9" max="9" width="1.7109375" style="0" customWidth="1"/>
    <col min="10" max="10" width="6.140625" style="0" customWidth="1"/>
    <col min="11" max="12" width="7.28125" style="0" customWidth="1"/>
    <col min="13" max="13" width="5.421875" style="0" customWidth="1"/>
  </cols>
  <sheetData>
    <row r="1" spans="1:13" ht="27" customHeight="1">
      <c r="A1" s="116" t="s">
        <v>69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4" ht="7.5" customHeight="1">
      <c r="A2" s="25"/>
      <c r="B2" s="21"/>
      <c r="C2" s="21"/>
      <c r="D2" s="21"/>
    </row>
    <row r="3" spans="1:13" ht="26.25" customHeight="1">
      <c r="A3" s="125" t="s">
        <v>60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2" ht="18.75" customHeight="1">
      <c r="A4" s="38" t="s">
        <v>37</v>
      </c>
      <c r="B4" s="8" t="s">
        <v>3</v>
      </c>
      <c r="C4" s="28"/>
      <c r="D4" s="55"/>
      <c r="E4" s="30"/>
      <c r="F4" s="8" t="s">
        <v>4</v>
      </c>
      <c r="G4" s="26"/>
      <c r="H4" s="57"/>
      <c r="J4" s="8" t="s">
        <v>9</v>
      </c>
      <c r="L4" s="58"/>
    </row>
    <row r="5" spans="1:12" ht="12.75">
      <c r="A5" s="2"/>
      <c r="B5" s="6" t="s">
        <v>1</v>
      </c>
      <c r="C5" s="6" t="s">
        <v>0</v>
      </c>
      <c r="D5" s="56" t="s">
        <v>2</v>
      </c>
      <c r="E5" s="29"/>
      <c r="F5" s="6" t="s">
        <v>1</v>
      </c>
      <c r="G5" s="6" t="s">
        <v>0</v>
      </c>
      <c r="H5" s="56" t="s">
        <v>2</v>
      </c>
      <c r="I5" s="29"/>
      <c r="J5" s="6" t="s">
        <v>1</v>
      </c>
      <c r="K5" s="6" t="s">
        <v>0</v>
      </c>
      <c r="L5" s="56" t="s">
        <v>2</v>
      </c>
    </row>
    <row r="6" spans="1:13" ht="18.75" customHeight="1">
      <c r="A6" s="66" t="s">
        <v>2</v>
      </c>
      <c r="B6" s="68">
        <v>869</v>
      </c>
      <c r="C6" s="68">
        <v>355</v>
      </c>
      <c r="D6" s="69">
        <f>SUM(B6:C6)</f>
        <v>1224</v>
      </c>
      <c r="E6" s="70"/>
      <c r="F6" s="68">
        <v>804</v>
      </c>
      <c r="G6" s="68">
        <v>393</v>
      </c>
      <c r="H6" s="69">
        <f>SUM(F6:G6)</f>
        <v>1197</v>
      </c>
      <c r="I6" s="70"/>
      <c r="J6" s="68">
        <f>B6+F6</f>
        <v>1673</v>
      </c>
      <c r="K6" s="68">
        <f>C6+G6</f>
        <v>748</v>
      </c>
      <c r="L6" s="69">
        <f>D6+H6</f>
        <v>2421</v>
      </c>
      <c r="M6" s="89"/>
    </row>
    <row r="7" spans="1:13" ht="16.5" customHeight="1">
      <c r="A7" s="63" t="s">
        <v>27</v>
      </c>
      <c r="B7" s="68">
        <f>SUM(B8:B11)</f>
        <v>213</v>
      </c>
      <c r="C7" s="68">
        <f>SUM(C8:C11)</f>
        <v>106</v>
      </c>
      <c r="D7" s="69">
        <f>SUM(D8:D11)</f>
        <v>319</v>
      </c>
      <c r="E7" s="62"/>
      <c r="F7" s="62">
        <f>SUM(F8:F11)</f>
        <v>134</v>
      </c>
      <c r="G7" s="62">
        <f>SUM(G8:G11)</f>
        <v>68</v>
      </c>
      <c r="H7" s="71">
        <f>SUM(H8:H11)</f>
        <v>202</v>
      </c>
      <c r="I7" s="62"/>
      <c r="J7" s="68">
        <f aca="true" t="shared" si="0" ref="J7:K23">B7+F7</f>
        <v>347</v>
      </c>
      <c r="K7" s="68">
        <f t="shared" si="0"/>
        <v>174</v>
      </c>
      <c r="L7" s="69">
        <f>D7+H7</f>
        <v>521</v>
      </c>
      <c r="M7" s="96"/>
    </row>
    <row r="8" spans="1:13" ht="12.75" customHeight="1">
      <c r="A8" s="1" t="s">
        <v>5</v>
      </c>
      <c r="B8" s="48">
        <v>33</v>
      </c>
      <c r="C8" s="48">
        <v>26</v>
      </c>
      <c r="D8" s="48">
        <f>SUM(B8:C8)</f>
        <v>59</v>
      </c>
      <c r="E8" s="48"/>
      <c r="F8" s="48">
        <v>36</v>
      </c>
      <c r="G8" s="48">
        <v>28</v>
      </c>
      <c r="H8" s="48">
        <f>SUM(F8:G8)</f>
        <v>64</v>
      </c>
      <c r="I8" s="48"/>
      <c r="J8" s="48">
        <f t="shared" si="0"/>
        <v>69</v>
      </c>
      <c r="K8" s="48">
        <f t="shared" si="0"/>
        <v>54</v>
      </c>
      <c r="L8" s="48">
        <f>D8+H8</f>
        <v>123</v>
      </c>
      <c r="M8" s="98"/>
    </row>
    <row r="9" spans="1:13" ht="12.75">
      <c r="A9" s="1" t="s">
        <v>6</v>
      </c>
      <c r="B9" s="48">
        <v>122</v>
      </c>
      <c r="C9" s="48">
        <v>42</v>
      </c>
      <c r="D9" s="48">
        <f>SUM(B9:C9)</f>
        <v>164</v>
      </c>
      <c r="E9" s="48"/>
      <c r="F9" s="48">
        <v>52</v>
      </c>
      <c r="G9" s="48">
        <v>14</v>
      </c>
      <c r="H9" s="48">
        <f>SUM(F9:G9)</f>
        <v>66</v>
      </c>
      <c r="I9" s="48"/>
      <c r="J9" s="48">
        <f t="shared" si="0"/>
        <v>174</v>
      </c>
      <c r="K9" s="48">
        <f t="shared" si="0"/>
        <v>56</v>
      </c>
      <c r="L9" s="48">
        <f aca="true" t="shared" si="1" ref="L9:L37">D9+H9</f>
        <v>230</v>
      </c>
      <c r="M9" s="89"/>
    </row>
    <row r="10" spans="1:13" ht="12.75">
      <c r="A10" s="1" t="s">
        <v>7</v>
      </c>
      <c r="B10" s="48">
        <v>19</v>
      </c>
      <c r="C10" s="48">
        <v>11</v>
      </c>
      <c r="D10" s="48">
        <f>SUM(B10:C10)</f>
        <v>30</v>
      </c>
      <c r="E10" s="48"/>
      <c r="F10" s="48">
        <v>15</v>
      </c>
      <c r="G10" s="48">
        <v>9</v>
      </c>
      <c r="H10" s="48">
        <f>SUM(F10:G10)</f>
        <v>24</v>
      </c>
      <c r="I10" s="48"/>
      <c r="J10" s="48">
        <f t="shared" si="0"/>
        <v>34</v>
      </c>
      <c r="K10" s="48">
        <f t="shared" si="0"/>
        <v>20</v>
      </c>
      <c r="L10" s="48">
        <f t="shared" si="1"/>
        <v>54</v>
      </c>
      <c r="M10" s="97"/>
    </row>
    <row r="11" spans="1:13" ht="12.75">
      <c r="A11" s="1" t="s">
        <v>8</v>
      </c>
      <c r="B11" s="48">
        <v>39</v>
      </c>
      <c r="C11" s="48">
        <v>27</v>
      </c>
      <c r="D11" s="48">
        <f>SUM(B11:C11)</f>
        <v>66</v>
      </c>
      <c r="E11" s="48"/>
      <c r="F11" s="48">
        <v>31</v>
      </c>
      <c r="G11" s="48">
        <v>17</v>
      </c>
      <c r="H11" s="48">
        <f>SUM(F11:G11)</f>
        <v>48</v>
      </c>
      <c r="I11" s="48"/>
      <c r="J11" s="48">
        <f t="shared" si="0"/>
        <v>70</v>
      </c>
      <c r="K11" s="48">
        <f t="shared" si="0"/>
        <v>44</v>
      </c>
      <c r="L11" s="48">
        <f t="shared" si="1"/>
        <v>114</v>
      </c>
      <c r="M11" s="97"/>
    </row>
    <row r="12" spans="1:14" ht="16.5" customHeight="1">
      <c r="A12" s="20" t="s">
        <v>43</v>
      </c>
      <c r="B12" s="49">
        <f>SUM(B13:B34)</f>
        <v>539</v>
      </c>
      <c r="C12" s="49">
        <f>SUM(C13:C34)</f>
        <v>178</v>
      </c>
      <c r="D12" s="49">
        <f>SUM(D13:D34)</f>
        <v>717</v>
      </c>
      <c r="E12" s="51"/>
      <c r="F12" s="49">
        <f>SUM(F13:F34)</f>
        <v>563</v>
      </c>
      <c r="G12" s="49">
        <f>SUM(G13:G34)</f>
        <v>280</v>
      </c>
      <c r="H12" s="49">
        <f>SUM(H13:H34)</f>
        <v>843</v>
      </c>
      <c r="I12" s="51"/>
      <c r="J12" s="49">
        <f t="shared" si="0"/>
        <v>1102</v>
      </c>
      <c r="K12" s="49">
        <f t="shared" si="0"/>
        <v>458</v>
      </c>
      <c r="L12" s="69">
        <f t="shared" si="1"/>
        <v>1560</v>
      </c>
      <c r="M12" s="96"/>
      <c r="N12" s="15"/>
    </row>
    <row r="13" spans="1:13" ht="12.75">
      <c r="A13" s="59" t="s">
        <v>17</v>
      </c>
      <c r="B13" s="113" t="s">
        <v>51</v>
      </c>
      <c r="C13" s="114">
        <v>3</v>
      </c>
      <c r="D13" s="114">
        <f>SUM(B13:C13)</f>
        <v>3</v>
      </c>
      <c r="E13" s="114"/>
      <c r="F13" s="114">
        <v>3</v>
      </c>
      <c r="G13" s="114">
        <v>3</v>
      </c>
      <c r="H13" s="114">
        <f>SUM(F13:G13)</f>
        <v>6</v>
      </c>
      <c r="I13" s="114"/>
      <c r="J13" s="114">
        <f>SUM(B13,F13)</f>
        <v>3</v>
      </c>
      <c r="K13" s="114">
        <f t="shared" si="0"/>
        <v>6</v>
      </c>
      <c r="L13" s="48">
        <f t="shared" si="1"/>
        <v>9</v>
      </c>
      <c r="M13" s="97"/>
    </row>
    <row r="14" spans="1:13" ht="12.75">
      <c r="A14" s="59" t="s">
        <v>44</v>
      </c>
      <c r="B14" s="114">
        <v>19</v>
      </c>
      <c r="C14" s="114">
        <v>5</v>
      </c>
      <c r="D14" s="114">
        <f aca="true" t="shared" si="2" ref="D14:D34">SUM(B14:C14)</f>
        <v>24</v>
      </c>
      <c r="E14" s="114"/>
      <c r="F14" s="114">
        <v>34</v>
      </c>
      <c r="G14" s="114">
        <v>24</v>
      </c>
      <c r="H14" s="114">
        <f aca="true" t="shared" si="3" ref="H14:H34">SUM(F14:G14)</f>
        <v>58</v>
      </c>
      <c r="I14" s="114"/>
      <c r="J14" s="114">
        <f t="shared" si="0"/>
        <v>53</v>
      </c>
      <c r="K14" s="114">
        <f t="shared" si="0"/>
        <v>29</v>
      </c>
      <c r="L14" s="48">
        <f t="shared" si="1"/>
        <v>82</v>
      </c>
      <c r="M14" s="97"/>
    </row>
    <row r="15" spans="1:13" ht="12.75">
      <c r="A15" s="59" t="s">
        <v>64</v>
      </c>
      <c r="B15" s="113" t="s">
        <v>51</v>
      </c>
      <c r="C15" s="113" t="s">
        <v>41</v>
      </c>
      <c r="D15" s="113" t="s">
        <v>51</v>
      </c>
      <c r="E15" s="113"/>
      <c r="F15" s="113" t="s">
        <v>51</v>
      </c>
      <c r="G15" s="113" t="s">
        <v>51</v>
      </c>
      <c r="H15" s="113" t="s">
        <v>51</v>
      </c>
      <c r="I15" s="113"/>
      <c r="J15" s="113" t="s">
        <v>51</v>
      </c>
      <c r="K15" s="113" t="s">
        <v>51</v>
      </c>
      <c r="L15" s="67" t="s">
        <v>51</v>
      </c>
      <c r="M15" s="97"/>
    </row>
    <row r="16" spans="1:13" ht="12.75">
      <c r="A16" s="59" t="s">
        <v>28</v>
      </c>
      <c r="B16" s="114">
        <v>19</v>
      </c>
      <c r="C16" s="114">
        <v>4</v>
      </c>
      <c r="D16" s="114">
        <f t="shared" si="2"/>
        <v>23</v>
      </c>
      <c r="E16" s="114"/>
      <c r="F16" s="114">
        <v>31</v>
      </c>
      <c r="G16" s="114">
        <v>6</v>
      </c>
      <c r="H16" s="114">
        <f t="shared" si="3"/>
        <v>37</v>
      </c>
      <c r="I16" s="114"/>
      <c r="J16" s="114">
        <f t="shared" si="0"/>
        <v>50</v>
      </c>
      <c r="K16" s="114">
        <f t="shared" si="0"/>
        <v>10</v>
      </c>
      <c r="L16" s="48">
        <f t="shared" si="1"/>
        <v>60</v>
      </c>
      <c r="M16" s="97"/>
    </row>
    <row r="17" spans="1:13" ht="12.75">
      <c r="A17" s="59" t="s">
        <v>18</v>
      </c>
      <c r="B17" s="114">
        <v>17</v>
      </c>
      <c r="C17" s="114">
        <v>5</v>
      </c>
      <c r="D17" s="114">
        <f t="shared" si="2"/>
        <v>22</v>
      </c>
      <c r="E17" s="114"/>
      <c r="F17" s="114">
        <v>17</v>
      </c>
      <c r="G17" s="114">
        <v>16</v>
      </c>
      <c r="H17" s="114">
        <f t="shared" si="3"/>
        <v>33</v>
      </c>
      <c r="I17" s="114"/>
      <c r="J17" s="114">
        <f t="shared" si="0"/>
        <v>34</v>
      </c>
      <c r="K17" s="114">
        <f t="shared" si="0"/>
        <v>21</v>
      </c>
      <c r="L17" s="48">
        <f t="shared" si="1"/>
        <v>55</v>
      </c>
      <c r="M17" s="97"/>
    </row>
    <row r="18" spans="1:13" ht="12.75">
      <c r="A18" s="59" t="s">
        <v>19</v>
      </c>
      <c r="B18" s="114">
        <v>13</v>
      </c>
      <c r="C18" s="114">
        <v>7</v>
      </c>
      <c r="D18" s="114">
        <f t="shared" si="2"/>
        <v>20</v>
      </c>
      <c r="E18" s="114"/>
      <c r="F18" s="114">
        <v>12</v>
      </c>
      <c r="G18" s="114">
        <v>16</v>
      </c>
      <c r="H18" s="114">
        <f t="shared" si="3"/>
        <v>28</v>
      </c>
      <c r="I18" s="114"/>
      <c r="J18" s="114">
        <f t="shared" si="0"/>
        <v>25</v>
      </c>
      <c r="K18" s="114">
        <f t="shared" si="0"/>
        <v>23</v>
      </c>
      <c r="L18" s="48">
        <f t="shared" si="1"/>
        <v>48</v>
      </c>
      <c r="M18" s="97"/>
    </row>
    <row r="19" spans="1:13" ht="12.75">
      <c r="A19" s="59" t="s">
        <v>65</v>
      </c>
      <c r="B19" s="113" t="s">
        <v>51</v>
      </c>
      <c r="C19" s="113" t="s">
        <v>51</v>
      </c>
      <c r="D19" s="113" t="s">
        <v>51</v>
      </c>
      <c r="E19" s="113"/>
      <c r="F19" s="113" t="s">
        <v>41</v>
      </c>
      <c r="G19" s="114">
        <v>3</v>
      </c>
      <c r="H19" s="114">
        <f t="shared" si="3"/>
        <v>3</v>
      </c>
      <c r="I19" s="114"/>
      <c r="J19" s="113" t="s">
        <v>51</v>
      </c>
      <c r="K19" s="114">
        <f>SUM(C19,G19)</f>
        <v>3</v>
      </c>
      <c r="L19" s="48">
        <f>SUM(D19,H19)</f>
        <v>3</v>
      </c>
      <c r="M19" s="97"/>
    </row>
    <row r="20" spans="1:13" ht="12.75">
      <c r="A20" s="59" t="s">
        <v>20</v>
      </c>
      <c r="B20" s="114">
        <v>5</v>
      </c>
      <c r="C20" s="114">
        <v>12</v>
      </c>
      <c r="D20" s="114">
        <f t="shared" si="2"/>
        <v>17</v>
      </c>
      <c r="E20" s="114"/>
      <c r="F20" s="114">
        <v>18</v>
      </c>
      <c r="G20" s="114">
        <v>14</v>
      </c>
      <c r="H20" s="114">
        <f t="shared" si="3"/>
        <v>32</v>
      </c>
      <c r="I20" s="114"/>
      <c r="J20" s="114">
        <f t="shared" si="0"/>
        <v>23</v>
      </c>
      <c r="K20" s="114">
        <f t="shared" si="0"/>
        <v>26</v>
      </c>
      <c r="L20" s="48">
        <f t="shared" si="1"/>
        <v>49</v>
      </c>
      <c r="M20" s="97"/>
    </row>
    <row r="21" spans="1:13" ht="12.75">
      <c r="A21" s="59" t="s">
        <v>29</v>
      </c>
      <c r="B21" s="114">
        <v>8</v>
      </c>
      <c r="C21" s="114">
        <v>3</v>
      </c>
      <c r="D21" s="114">
        <f t="shared" si="2"/>
        <v>11</v>
      </c>
      <c r="E21" s="114"/>
      <c r="F21" s="114">
        <v>26</v>
      </c>
      <c r="G21" s="114">
        <v>6</v>
      </c>
      <c r="H21" s="114">
        <f t="shared" si="3"/>
        <v>32</v>
      </c>
      <c r="I21" s="114"/>
      <c r="J21" s="114">
        <f t="shared" si="0"/>
        <v>34</v>
      </c>
      <c r="K21" s="114">
        <f t="shared" si="0"/>
        <v>9</v>
      </c>
      <c r="L21" s="48">
        <f t="shared" si="1"/>
        <v>43</v>
      </c>
      <c r="M21" s="97"/>
    </row>
    <row r="22" spans="1:13" ht="12.75">
      <c r="A22" s="59" t="s">
        <v>30</v>
      </c>
      <c r="B22" s="114">
        <v>16</v>
      </c>
      <c r="C22" s="114">
        <v>2</v>
      </c>
      <c r="D22" s="114">
        <f t="shared" si="2"/>
        <v>18</v>
      </c>
      <c r="E22" s="114"/>
      <c r="F22" s="114">
        <v>39</v>
      </c>
      <c r="G22" s="114">
        <v>6</v>
      </c>
      <c r="H22" s="114">
        <f t="shared" si="3"/>
        <v>45</v>
      </c>
      <c r="I22" s="114"/>
      <c r="J22" s="114">
        <f t="shared" si="0"/>
        <v>55</v>
      </c>
      <c r="K22" s="114">
        <f t="shared" si="0"/>
        <v>8</v>
      </c>
      <c r="L22" s="48">
        <f t="shared" si="1"/>
        <v>63</v>
      </c>
      <c r="M22" s="97"/>
    </row>
    <row r="23" spans="1:13" ht="12.75">
      <c r="A23" s="59" t="s">
        <v>21</v>
      </c>
      <c r="B23" s="114">
        <v>26</v>
      </c>
      <c r="C23" s="114">
        <v>9</v>
      </c>
      <c r="D23" s="114">
        <f t="shared" si="2"/>
        <v>35</v>
      </c>
      <c r="E23" s="114"/>
      <c r="F23" s="114">
        <v>26</v>
      </c>
      <c r="G23" s="114">
        <v>9</v>
      </c>
      <c r="H23" s="114">
        <f t="shared" si="3"/>
        <v>35</v>
      </c>
      <c r="I23" s="114"/>
      <c r="J23" s="114">
        <f t="shared" si="0"/>
        <v>52</v>
      </c>
      <c r="K23" s="114">
        <f t="shared" si="0"/>
        <v>18</v>
      </c>
      <c r="L23" s="48">
        <f t="shared" si="1"/>
        <v>70</v>
      </c>
      <c r="M23" s="97"/>
    </row>
    <row r="24" spans="1:13" ht="12.75">
      <c r="A24" s="59" t="s">
        <v>31</v>
      </c>
      <c r="B24" s="114">
        <v>187</v>
      </c>
      <c r="C24" s="114">
        <v>40</v>
      </c>
      <c r="D24" s="114">
        <f t="shared" si="2"/>
        <v>227</v>
      </c>
      <c r="E24" s="114"/>
      <c r="F24" s="114">
        <v>126</v>
      </c>
      <c r="G24" s="114">
        <v>43</v>
      </c>
      <c r="H24" s="114">
        <f t="shared" si="3"/>
        <v>169</v>
      </c>
      <c r="I24" s="114"/>
      <c r="J24" s="114">
        <f aca="true" t="shared" si="4" ref="J24:K34">B24+F24</f>
        <v>313</v>
      </c>
      <c r="K24" s="114">
        <f t="shared" si="4"/>
        <v>83</v>
      </c>
      <c r="L24" s="48">
        <f t="shared" si="1"/>
        <v>396</v>
      </c>
      <c r="M24" s="97"/>
    </row>
    <row r="25" spans="1:13" ht="12.75">
      <c r="A25" s="59" t="s">
        <v>22</v>
      </c>
      <c r="B25" s="113">
        <v>3</v>
      </c>
      <c r="C25" s="113" t="s">
        <v>51</v>
      </c>
      <c r="D25" s="113">
        <f t="shared" si="2"/>
        <v>3</v>
      </c>
      <c r="E25" s="113"/>
      <c r="F25" s="113">
        <v>3</v>
      </c>
      <c r="G25" s="113">
        <v>9</v>
      </c>
      <c r="H25" s="113">
        <f t="shared" si="3"/>
        <v>12</v>
      </c>
      <c r="I25" s="113"/>
      <c r="J25" s="113">
        <f t="shared" si="4"/>
        <v>6</v>
      </c>
      <c r="K25" s="113">
        <f>SUM(C25,G25)</f>
        <v>9</v>
      </c>
      <c r="L25" s="67">
        <f t="shared" si="1"/>
        <v>15</v>
      </c>
      <c r="M25" s="97"/>
    </row>
    <row r="26" spans="1:13" ht="12.75">
      <c r="A26" s="59" t="s">
        <v>45</v>
      </c>
      <c r="B26" s="113">
        <v>52</v>
      </c>
      <c r="C26" s="113">
        <v>8</v>
      </c>
      <c r="D26" s="113">
        <f t="shared" si="2"/>
        <v>60</v>
      </c>
      <c r="E26" s="113"/>
      <c r="F26" s="113">
        <v>67</v>
      </c>
      <c r="G26" s="113">
        <v>25</v>
      </c>
      <c r="H26" s="113">
        <f t="shared" si="3"/>
        <v>92</v>
      </c>
      <c r="I26" s="113"/>
      <c r="J26" s="113">
        <f t="shared" si="4"/>
        <v>119</v>
      </c>
      <c r="K26" s="113">
        <f t="shared" si="4"/>
        <v>33</v>
      </c>
      <c r="L26" s="67">
        <f t="shared" si="1"/>
        <v>152</v>
      </c>
      <c r="M26" s="97"/>
    </row>
    <row r="27" spans="1:13" ht="12.75">
      <c r="A27" s="59" t="s">
        <v>66</v>
      </c>
      <c r="B27" s="113">
        <v>6</v>
      </c>
      <c r="C27" s="113" t="s">
        <v>51</v>
      </c>
      <c r="D27" s="113">
        <f t="shared" si="2"/>
        <v>6</v>
      </c>
      <c r="E27" s="113"/>
      <c r="F27" s="113">
        <v>5</v>
      </c>
      <c r="G27" s="113">
        <v>4</v>
      </c>
      <c r="H27" s="113">
        <f t="shared" si="3"/>
        <v>9</v>
      </c>
      <c r="I27" s="113"/>
      <c r="J27" s="113">
        <f t="shared" si="4"/>
        <v>11</v>
      </c>
      <c r="K27" s="113">
        <f>SUM(C27,G27)</f>
        <v>4</v>
      </c>
      <c r="L27" s="67">
        <f t="shared" si="1"/>
        <v>15</v>
      </c>
      <c r="M27" s="97"/>
    </row>
    <row r="28" spans="1:13" ht="12.75">
      <c r="A28" s="59" t="s">
        <v>67</v>
      </c>
      <c r="B28" s="113" t="s">
        <v>51</v>
      </c>
      <c r="C28" s="113" t="s">
        <v>51</v>
      </c>
      <c r="D28" s="113" t="s">
        <v>51</v>
      </c>
      <c r="E28" s="113"/>
      <c r="F28" s="113"/>
      <c r="G28" s="113" t="s">
        <v>51</v>
      </c>
      <c r="H28" s="113" t="s">
        <v>51</v>
      </c>
      <c r="I28" s="113"/>
      <c r="J28" s="113" t="s">
        <v>51</v>
      </c>
      <c r="K28" s="113" t="s">
        <v>51</v>
      </c>
      <c r="L28" s="67" t="s">
        <v>51</v>
      </c>
      <c r="M28" s="97"/>
    </row>
    <row r="29" spans="1:13" ht="12.75">
      <c r="A29" s="59" t="s">
        <v>23</v>
      </c>
      <c r="B29" s="113">
        <v>10</v>
      </c>
      <c r="C29" s="113">
        <v>9</v>
      </c>
      <c r="D29" s="113">
        <f t="shared" si="2"/>
        <v>19</v>
      </c>
      <c r="E29" s="113"/>
      <c r="F29" s="113">
        <v>14</v>
      </c>
      <c r="G29" s="113">
        <v>17</v>
      </c>
      <c r="H29" s="113">
        <f t="shared" si="3"/>
        <v>31</v>
      </c>
      <c r="I29" s="113"/>
      <c r="J29" s="113">
        <f t="shared" si="4"/>
        <v>24</v>
      </c>
      <c r="K29" s="113">
        <f t="shared" si="4"/>
        <v>26</v>
      </c>
      <c r="L29" s="67">
        <f t="shared" si="1"/>
        <v>50</v>
      </c>
      <c r="M29" s="97"/>
    </row>
    <row r="30" spans="1:13" ht="12.75">
      <c r="A30" s="59" t="s">
        <v>24</v>
      </c>
      <c r="B30" s="113">
        <v>21</v>
      </c>
      <c r="C30" s="113">
        <v>26</v>
      </c>
      <c r="D30" s="113">
        <f t="shared" si="2"/>
        <v>47</v>
      </c>
      <c r="E30" s="113"/>
      <c r="F30" s="113">
        <v>19</v>
      </c>
      <c r="G30" s="113">
        <v>27</v>
      </c>
      <c r="H30" s="113">
        <f t="shared" si="3"/>
        <v>46</v>
      </c>
      <c r="I30" s="113"/>
      <c r="J30" s="113">
        <f t="shared" si="4"/>
        <v>40</v>
      </c>
      <c r="K30" s="113">
        <f t="shared" si="4"/>
        <v>53</v>
      </c>
      <c r="L30" s="67">
        <f t="shared" si="1"/>
        <v>93</v>
      </c>
      <c r="M30" s="97"/>
    </row>
    <row r="31" spans="1:13" ht="12.75">
      <c r="A31" s="59" t="s">
        <v>32</v>
      </c>
      <c r="B31" s="113">
        <v>5</v>
      </c>
      <c r="C31" s="113" t="s">
        <v>51</v>
      </c>
      <c r="D31" s="113">
        <f t="shared" si="2"/>
        <v>5</v>
      </c>
      <c r="E31" s="113"/>
      <c r="F31" s="113">
        <v>7</v>
      </c>
      <c r="G31" s="113" t="s">
        <v>51</v>
      </c>
      <c r="H31" s="113">
        <f t="shared" si="3"/>
        <v>7</v>
      </c>
      <c r="I31" s="113"/>
      <c r="J31" s="113">
        <f t="shared" si="4"/>
        <v>12</v>
      </c>
      <c r="K31" s="113" t="s">
        <v>51</v>
      </c>
      <c r="L31" s="67">
        <f>SUM(D31,H31)</f>
        <v>12</v>
      </c>
      <c r="M31" s="97"/>
    </row>
    <row r="32" spans="1:13" ht="12.75">
      <c r="A32" s="59" t="s">
        <v>25</v>
      </c>
      <c r="B32" s="113">
        <v>101</v>
      </c>
      <c r="C32" s="113">
        <v>39</v>
      </c>
      <c r="D32" s="113">
        <f t="shared" si="2"/>
        <v>140</v>
      </c>
      <c r="E32" s="113"/>
      <c r="F32" s="113">
        <v>86</v>
      </c>
      <c r="G32" s="113">
        <v>38</v>
      </c>
      <c r="H32" s="113">
        <f t="shared" si="3"/>
        <v>124</v>
      </c>
      <c r="I32" s="113"/>
      <c r="J32" s="113">
        <f t="shared" si="4"/>
        <v>187</v>
      </c>
      <c r="K32" s="113">
        <f t="shared" si="4"/>
        <v>77</v>
      </c>
      <c r="L32" s="67">
        <f t="shared" si="1"/>
        <v>264</v>
      </c>
      <c r="M32" s="97"/>
    </row>
    <row r="33" spans="1:13" ht="12.75">
      <c r="A33" s="59" t="s">
        <v>33</v>
      </c>
      <c r="B33" s="113">
        <v>26</v>
      </c>
      <c r="C33" s="113">
        <v>6</v>
      </c>
      <c r="D33" s="113">
        <f t="shared" si="2"/>
        <v>32</v>
      </c>
      <c r="E33" s="113"/>
      <c r="F33" s="113">
        <v>22</v>
      </c>
      <c r="G33" s="113">
        <v>14</v>
      </c>
      <c r="H33" s="113">
        <f t="shared" si="3"/>
        <v>36</v>
      </c>
      <c r="I33" s="113"/>
      <c r="J33" s="113">
        <f t="shared" si="4"/>
        <v>48</v>
      </c>
      <c r="K33" s="113">
        <f>C33+G33</f>
        <v>20</v>
      </c>
      <c r="L33" s="67">
        <f t="shared" si="1"/>
        <v>68</v>
      </c>
      <c r="M33" s="99"/>
    </row>
    <row r="34" spans="1:13" ht="12.75">
      <c r="A34" s="59" t="s">
        <v>26</v>
      </c>
      <c r="B34" s="113">
        <v>5</v>
      </c>
      <c r="C34" s="113" t="s">
        <v>51</v>
      </c>
      <c r="D34" s="113">
        <f t="shared" si="2"/>
        <v>5</v>
      </c>
      <c r="E34" s="113"/>
      <c r="F34" s="113">
        <v>8</v>
      </c>
      <c r="G34" s="113" t="s">
        <v>51</v>
      </c>
      <c r="H34" s="113">
        <f t="shared" si="3"/>
        <v>8</v>
      </c>
      <c r="I34" s="113"/>
      <c r="J34" s="113">
        <f t="shared" si="4"/>
        <v>13</v>
      </c>
      <c r="K34" s="113" t="s">
        <v>51</v>
      </c>
      <c r="L34" s="67">
        <f>D34+H34</f>
        <v>13</v>
      </c>
      <c r="M34" s="99"/>
    </row>
    <row r="35" spans="1:13" ht="16.5" customHeight="1">
      <c r="A35" s="50" t="s">
        <v>36</v>
      </c>
      <c r="B35" s="100">
        <f>SUM(B36:B37)</f>
        <v>54</v>
      </c>
      <c r="C35" s="100">
        <f>SUM(C36:C37)</f>
        <v>22</v>
      </c>
      <c r="D35" s="100">
        <f>SUM(B35:C35)</f>
        <v>76</v>
      </c>
      <c r="E35" s="102"/>
      <c r="F35" s="100">
        <f>SUM(F36:F37)</f>
        <v>43</v>
      </c>
      <c r="G35" s="100">
        <f>SUM(G36:G37)</f>
        <v>8</v>
      </c>
      <c r="H35" s="100">
        <f>SUM(F35:G35)</f>
        <v>51</v>
      </c>
      <c r="I35" s="102"/>
      <c r="J35" s="103">
        <f>SUM(J36:J37)</f>
        <v>97</v>
      </c>
      <c r="K35" s="103">
        <f>SUM(K36:K37)</f>
        <v>30</v>
      </c>
      <c r="L35" s="101">
        <f t="shared" si="1"/>
        <v>127</v>
      </c>
      <c r="M35" s="106"/>
    </row>
    <row r="36" spans="1:13" ht="12.75">
      <c r="A36" s="41" t="s">
        <v>40</v>
      </c>
      <c r="B36" s="113">
        <v>22</v>
      </c>
      <c r="C36" s="113">
        <v>4</v>
      </c>
      <c r="D36" s="107">
        <f>SUM(B36:C36)</f>
        <v>26</v>
      </c>
      <c r="E36" s="104"/>
      <c r="F36" s="113">
        <v>15</v>
      </c>
      <c r="G36" s="113" t="s">
        <v>51</v>
      </c>
      <c r="H36" s="107">
        <f>SUM(F36:G36)</f>
        <v>15</v>
      </c>
      <c r="I36" s="104"/>
      <c r="J36" s="113">
        <f>B36+F36</f>
        <v>37</v>
      </c>
      <c r="K36" s="113">
        <f>SUM(C36,G36)</f>
        <v>4</v>
      </c>
      <c r="L36" s="108">
        <f t="shared" si="1"/>
        <v>41</v>
      </c>
      <c r="M36" s="109"/>
    </row>
    <row r="37" spans="1:13" ht="12.75">
      <c r="A37" s="41" t="s">
        <v>34</v>
      </c>
      <c r="B37" s="113">
        <v>32</v>
      </c>
      <c r="C37" s="113">
        <v>18</v>
      </c>
      <c r="D37" s="107">
        <f>SUM(B37:C37)</f>
        <v>50</v>
      </c>
      <c r="E37" s="105"/>
      <c r="F37" s="113">
        <v>28</v>
      </c>
      <c r="G37" s="113">
        <v>8</v>
      </c>
      <c r="H37" s="107">
        <f>SUM(F37:G37)</f>
        <v>36</v>
      </c>
      <c r="I37" s="105"/>
      <c r="J37" s="113">
        <f>B37+F37</f>
        <v>60</v>
      </c>
      <c r="K37" s="113">
        <f>C37+G37</f>
        <v>26</v>
      </c>
      <c r="L37" s="108">
        <f t="shared" si="1"/>
        <v>86</v>
      </c>
      <c r="M37" s="109"/>
    </row>
    <row r="38" spans="1:13" ht="16.5" customHeight="1">
      <c r="A38" s="64" t="s">
        <v>38</v>
      </c>
      <c r="B38" s="110">
        <f>(B6-B7-B12-B35)</f>
        <v>63</v>
      </c>
      <c r="C38" s="110">
        <f>(C6-C7-C12-C35)</f>
        <v>49</v>
      </c>
      <c r="D38" s="110">
        <f>(D6-D7-D12-D35)</f>
        <v>112</v>
      </c>
      <c r="E38" s="110"/>
      <c r="F38" s="110">
        <f>(F6-F7-F12-F35)</f>
        <v>64</v>
      </c>
      <c r="G38" s="110">
        <f>(G6-G7-G12-G35)</f>
        <v>37</v>
      </c>
      <c r="H38" s="110">
        <f>(H6-H7-H12-H35)</f>
        <v>101</v>
      </c>
      <c r="I38" s="110"/>
      <c r="J38" s="110">
        <f>(J6-J7-J12-J35)</f>
        <v>127</v>
      </c>
      <c r="K38" s="110">
        <f>(K6-K7-K12-K35)</f>
        <v>86</v>
      </c>
      <c r="L38" s="110">
        <f>(L6-L7-L12-L35)</f>
        <v>213</v>
      </c>
      <c r="M38" s="111"/>
    </row>
    <row r="39" spans="1:2" ht="24" customHeight="1">
      <c r="A39" s="29"/>
      <c r="B39" s="29"/>
    </row>
    <row r="40" spans="1:12" ht="60.75" customHeight="1">
      <c r="A40" s="130" t="s">
        <v>61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</row>
    <row r="42" spans="1:8" ht="12.75">
      <c r="A42" s="60"/>
      <c r="B42" s="61"/>
      <c r="C42" s="61"/>
      <c r="D42" s="61"/>
      <c r="E42" s="61"/>
      <c r="F42" s="61"/>
      <c r="G42" s="61"/>
      <c r="H42" s="61"/>
    </row>
    <row r="68" ht="25.5" customHeight="1"/>
    <row r="69" ht="48.75" customHeight="1"/>
  </sheetData>
  <sheetProtection/>
  <mergeCells count="3">
    <mergeCell ref="A40:L40"/>
    <mergeCell ref="A1:M1"/>
    <mergeCell ref="A3:M3"/>
  </mergeCells>
  <printOptions/>
  <pageMargins left="0.7874015748031497" right="0.3937007874015748" top="0.984251968503937" bottom="0.3937007874015748" header="0.5118110236220472" footer="0.5118110236220472"/>
  <pageSetup firstPageNumber="79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2.28125" style="0" customWidth="1"/>
    <col min="2" max="2" width="8.7109375" style="0" customWidth="1"/>
    <col min="3" max="3" width="12.421875" style="0" customWidth="1"/>
    <col min="4" max="5" width="10.7109375" style="0" customWidth="1"/>
  </cols>
  <sheetData>
    <row r="1" spans="1:5" ht="38.25" customHeight="1">
      <c r="A1" s="116" t="s">
        <v>68</v>
      </c>
      <c r="B1" s="118"/>
      <c r="C1" s="118"/>
      <c r="D1" s="118"/>
      <c r="E1" s="118"/>
    </row>
    <row r="2" spans="1:4" ht="7.5" customHeight="1">
      <c r="A2" s="25"/>
      <c r="B2" s="21"/>
      <c r="C2" s="21"/>
      <c r="D2" s="21"/>
    </row>
    <row r="3" spans="1:6" ht="40.5" customHeight="1">
      <c r="A3" s="120" t="s">
        <v>62</v>
      </c>
      <c r="B3" s="125"/>
      <c r="C3" s="125"/>
      <c r="D3" s="125"/>
      <c r="E3" s="136"/>
      <c r="F3" s="118"/>
    </row>
    <row r="4" spans="1:5" ht="16.5" customHeight="1">
      <c r="A4" s="133" t="s">
        <v>16</v>
      </c>
      <c r="B4" s="133"/>
      <c r="C4" s="31" t="s">
        <v>1</v>
      </c>
      <c r="D4" s="31" t="s">
        <v>0</v>
      </c>
      <c r="E4" s="31" t="s">
        <v>2</v>
      </c>
    </row>
    <row r="5" spans="1:6" ht="16.5" customHeight="1">
      <c r="A5" s="18" t="s">
        <v>46</v>
      </c>
      <c r="B5" s="18"/>
      <c r="C5" s="38">
        <v>219</v>
      </c>
      <c r="D5" s="38">
        <v>146</v>
      </c>
      <c r="E5" s="38">
        <f>SUM(C5:D5)</f>
        <v>365</v>
      </c>
      <c r="F5" s="79"/>
    </row>
    <row r="6" spans="1:6" ht="16.5" customHeight="1">
      <c r="A6" s="135" t="s">
        <v>47</v>
      </c>
      <c r="B6" s="135"/>
      <c r="C6" s="1">
        <v>67</v>
      </c>
      <c r="D6" s="1">
        <v>24</v>
      </c>
      <c r="E6" s="1">
        <f>SUM(C6:D6)</f>
        <v>91</v>
      </c>
      <c r="F6" s="79"/>
    </row>
    <row r="7" spans="1:6" ht="16.5" customHeight="1">
      <c r="A7" s="135" t="s">
        <v>48</v>
      </c>
      <c r="B7" s="135"/>
      <c r="C7" s="1">
        <v>520</v>
      </c>
      <c r="D7" s="1">
        <v>115</v>
      </c>
      <c r="E7" s="1">
        <f>SUM(C7:D7)</f>
        <v>635</v>
      </c>
      <c r="F7" s="79"/>
    </row>
    <row r="8" spans="1:6" ht="16.5" customHeight="1">
      <c r="A8" s="18" t="s">
        <v>50</v>
      </c>
      <c r="B8" s="18"/>
      <c r="C8" s="38">
        <v>36</v>
      </c>
      <c r="D8" s="38">
        <v>34</v>
      </c>
      <c r="E8" s="38">
        <f>SUM(C8:D8)</f>
        <v>70</v>
      </c>
      <c r="F8" s="79"/>
    </row>
    <row r="9" spans="1:7" ht="16.5" customHeight="1">
      <c r="A9" s="134" t="s">
        <v>2</v>
      </c>
      <c r="B9" s="134"/>
      <c r="C9" s="65">
        <f>SUM(C5:C8)</f>
        <v>842</v>
      </c>
      <c r="D9" s="65">
        <f>SUM(D5:D8)</f>
        <v>319</v>
      </c>
      <c r="E9" s="65">
        <f>SUM(E5:E8)</f>
        <v>1161</v>
      </c>
      <c r="F9" s="79"/>
      <c r="G9" s="15"/>
    </row>
    <row r="10" spans="1:7" ht="24" customHeight="1">
      <c r="A10" s="18"/>
      <c r="B10" s="18"/>
      <c r="C10" s="38"/>
      <c r="D10" s="38"/>
      <c r="E10" s="38"/>
      <c r="G10" s="15"/>
    </row>
    <row r="11" spans="1:5" ht="12.75" customHeight="1">
      <c r="A11" s="72"/>
      <c r="B11" s="24"/>
      <c r="C11" s="24"/>
      <c r="D11" s="24"/>
      <c r="E11" s="21"/>
    </row>
    <row r="12" spans="1:6" ht="12.75" customHeight="1">
      <c r="A12" s="16"/>
      <c r="B12" s="13"/>
      <c r="C12" s="13"/>
      <c r="D12" s="13"/>
      <c r="E12" s="5"/>
      <c r="F12" s="15"/>
    </row>
    <row r="13" spans="1:6" ht="12.75" customHeight="1">
      <c r="A13" s="16"/>
      <c r="B13" s="13"/>
      <c r="C13" s="13"/>
      <c r="D13" s="13"/>
      <c r="E13" s="5"/>
      <c r="F13" s="15"/>
    </row>
    <row r="14" spans="1:12" ht="12.75" customHeight="1">
      <c r="A14" s="46"/>
      <c r="B14" s="46"/>
      <c r="C14" s="47"/>
      <c r="D14" s="47"/>
      <c r="E14" s="47"/>
      <c r="F14" s="47"/>
      <c r="G14" s="47"/>
      <c r="H14" s="47"/>
      <c r="I14" s="47"/>
      <c r="J14" s="30"/>
      <c r="K14" s="30"/>
      <c r="L14" s="5"/>
    </row>
    <row r="15" spans="6:12" ht="12.75" customHeight="1">
      <c r="F15" s="23"/>
      <c r="G15" s="23"/>
      <c r="H15" s="23"/>
      <c r="I15" s="23"/>
      <c r="J15" s="24"/>
      <c r="K15" s="24"/>
      <c r="L15" s="5"/>
    </row>
    <row r="16" spans="6:12" ht="12.75" customHeight="1">
      <c r="F16" s="45"/>
      <c r="G16" s="45"/>
      <c r="H16" s="45"/>
      <c r="I16" s="45"/>
      <c r="J16" s="45"/>
      <c r="K16" s="30"/>
      <c r="L16" s="30"/>
    </row>
    <row r="17" spans="6:12" ht="12" customHeight="1">
      <c r="F17" s="42"/>
      <c r="G17" s="42"/>
      <c r="H17" s="42"/>
      <c r="I17" s="19"/>
      <c r="J17" s="42"/>
      <c r="K17" s="42"/>
      <c r="L17" s="42"/>
    </row>
    <row r="18" spans="6:12" ht="12" customHeight="1">
      <c r="F18" s="43"/>
      <c r="G18" s="43"/>
      <c r="H18" s="43"/>
      <c r="I18" s="44"/>
      <c r="J18" s="43"/>
      <c r="K18" s="43"/>
      <c r="L18" s="43"/>
    </row>
    <row r="19" spans="1:12" ht="12" customHeight="1">
      <c r="A19" s="14"/>
      <c r="B19" s="34"/>
      <c r="C19" s="34"/>
      <c r="D19" s="36"/>
      <c r="E19" s="37"/>
      <c r="F19" s="34"/>
      <c r="G19" s="34"/>
      <c r="H19" s="36"/>
      <c r="I19" s="37"/>
      <c r="J19" s="34"/>
      <c r="K19" s="34"/>
      <c r="L19" s="36"/>
    </row>
    <row r="20" spans="1:12" ht="12" customHeight="1">
      <c r="A20" s="16"/>
      <c r="B20" s="34"/>
      <c r="C20" s="34"/>
      <c r="D20" s="36"/>
      <c r="E20" s="34"/>
      <c r="F20" s="34"/>
      <c r="G20" s="34"/>
      <c r="H20" s="36"/>
      <c r="I20" s="34"/>
      <c r="J20" s="34"/>
      <c r="K20" s="34"/>
      <c r="L20" s="36"/>
    </row>
    <row r="21" spans="1:12" ht="12" customHeight="1">
      <c r="A21" s="16"/>
      <c r="B21" s="34"/>
      <c r="C21" s="34"/>
      <c r="D21" s="36"/>
      <c r="E21" s="34"/>
      <c r="F21" s="34"/>
      <c r="G21" s="34"/>
      <c r="H21" s="36"/>
      <c r="I21" s="34"/>
      <c r="J21" s="34"/>
      <c r="K21" s="34"/>
      <c r="L21" s="36"/>
    </row>
    <row r="22" spans="1:12" ht="15" customHeight="1">
      <c r="A22" s="16"/>
      <c r="B22" s="34"/>
      <c r="C22" s="34"/>
      <c r="D22" s="36"/>
      <c r="E22" s="34"/>
      <c r="F22" s="34"/>
      <c r="G22" s="34"/>
      <c r="H22" s="36"/>
      <c r="I22" s="34"/>
      <c r="J22" s="34"/>
      <c r="K22" s="34"/>
      <c r="L22" s="36"/>
    </row>
    <row r="23" spans="1:12" ht="12.75" customHeight="1">
      <c r="A23" s="16"/>
      <c r="B23" s="34"/>
      <c r="C23" s="34"/>
      <c r="D23" s="36"/>
      <c r="E23" s="34"/>
      <c r="F23" s="34"/>
      <c r="G23" s="34"/>
      <c r="H23" s="36"/>
      <c r="I23" s="34"/>
      <c r="J23" s="34"/>
      <c r="K23" s="34"/>
      <c r="L23" s="36"/>
    </row>
    <row r="24" spans="1:12" ht="12" customHeight="1">
      <c r="A24" s="16"/>
      <c r="B24" s="34"/>
      <c r="C24" s="34"/>
      <c r="D24" s="36"/>
      <c r="E24" s="34"/>
      <c r="F24" s="34"/>
      <c r="G24" s="34"/>
      <c r="H24" s="36"/>
      <c r="I24" s="34"/>
      <c r="J24" s="34"/>
      <c r="K24" s="34"/>
      <c r="L24" s="36"/>
    </row>
    <row r="25" spans="1:12" ht="12" customHeight="1">
      <c r="A25" s="16"/>
      <c r="B25" s="34"/>
      <c r="C25" s="34"/>
      <c r="D25" s="36"/>
      <c r="E25" s="34"/>
      <c r="F25" s="34"/>
      <c r="G25" s="34"/>
      <c r="H25" s="36"/>
      <c r="I25" s="34"/>
      <c r="J25" s="34"/>
      <c r="K25" s="34"/>
      <c r="L25" s="36"/>
    </row>
    <row r="26" spans="1:12" ht="12" customHeight="1">
      <c r="A26" s="16"/>
      <c r="B26" s="34"/>
      <c r="C26" s="34"/>
      <c r="D26" s="36"/>
      <c r="E26" s="34"/>
      <c r="F26" s="34"/>
      <c r="G26" s="34"/>
      <c r="H26" s="36"/>
      <c r="I26" s="34"/>
      <c r="J26" s="34"/>
      <c r="K26" s="34"/>
      <c r="L26" s="36"/>
    </row>
    <row r="27" spans="1:12" ht="12" customHeight="1">
      <c r="A27" s="16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" customHeight="1">
      <c r="A28" s="5"/>
      <c r="B28" s="5"/>
      <c r="C28" s="5"/>
      <c r="D28" s="5"/>
      <c r="E28" s="5"/>
      <c r="F28" s="17"/>
      <c r="G28" s="17"/>
      <c r="H28" s="5"/>
      <c r="I28" s="5"/>
      <c r="J28" s="5"/>
      <c r="K28" s="5"/>
      <c r="L28" s="5"/>
    </row>
    <row r="29" spans="1:12" ht="12" customHeight="1">
      <c r="A29" s="16"/>
      <c r="B29" s="38"/>
      <c r="C29" s="38"/>
      <c r="D29" s="38"/>
      <c r="E29" s="5"/>
      <c r="F29" s="5"/>
      <c r="G29" s="5"/>
      <c r="H29" s="5"/>
      <c r="I29" s="5"/>
      <c r="J29" s="5"/>
      <c r="K29" s="5"/>
      <c r="L29" s="5"/>
    </row>
    <row r="30" spans="1:12" ht="12" customHeight="1">
      <c r="A30" s="16"/>
      <c r="B30" s="38"/>
      <c r="C30" s="38"/>
      <c r="D30" s="38"/>
      <c r="E30" s="5"/>
      <c r="F30" s="5"/>
      <c r="G30" s="5"/>
      <c r="H30" s="5"/>
      <c r="I30" s="5"/>
      <c r="J30" s="5"/>
      <c r="K30" s="5"/>
      <c r="L30" s="5"/>
    </row>
    <row r="31" spans="1:4" ht="12" customHeight="1">
      <c r="A31" s="7"/>
      <c r="B31" s="1"/>
      <c r="C31" s="1"/>
      <c r="D31" s="1"/>
    </row>
    <row r="32" spans="1:4" ht="15" customHeight="1">
      <c r="A32" s="16"/>
      <c r="B32" s="13"/>
      <c r="C32" s="13"/>
      <c r="D32" s="13"/>
    </row>
    <row r="33" spans="1:4" ht="12.75" customHeight="1">
      <c r="A33" s="18"/>
      <c r="B33" s="19"/>
      <c r="C33" s="19"/>
      <c r="D33" s="19"/>
    </row>
  </sheetData>
  <sheetProtection/>
  <mergeCells count="6">
    <mergeCell ref="A1:E1"/>
    <mergeCell ref="A4:B4"/>
    <mergeCell ref="A9:B9"/>
    <mergeCell ref="A6:B6"/>
    <mergeCell ref="A7:B7"/>
    <mergeCell ref="A3:F3"/>
  </mergeCells>
  <printOptions/>
  <pageMargins left="0.7874015748031497" right="0.3937007874015748" top="0.984251968503937" bottom="0.3937007874015748" header="0.5118110236220472" footer="0.5118110236220472"/>
  <pageSetup firstPageNumber="79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Monica Lindquist</cp:lastModifiedBy>
  <cp:lastPrinted>2009-11-10T10:12:34Z</cp:lastPrinted>
  <dcterms:created xsi:type="dcterms:W3CDTF">2001-10-12T10:51:08Z</dcterms:created>
  <dcterms:modified xsi:type="dcterms:W3CDTF">2009-11-10T14:36:22Z</dcterms:modified>
  <cp:category/>
  <cp:version/>
  <cp:contentType/>
  <cp:contentStatus/>
</cp:coreProperties>
</file>