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5" windowWidth="12120" windowHeight="12645" tabRatio="951" activeTab="0"/>
  </bookViews>
  <sheets>
    <sheet name="Tabell 2.1" sheetId="1" r:id="rId1"/>
    <sheet name="Tabell 2.2 " sheetId="2" r:id="rId2"/>
    <sheet name="Tabell 2.3" sheetId="3" r:id="rId3"/>
    <sheet name="Tabell  2.4" sheetId="4" r:id="rId4"/>
    <sheet name="Tabell 2.5" sheetId="5" r:id="rId5"/>
    <sheet name="Tabell 2.6" sheetId="6" r:id="rId6"/>
    <sheet name="Tabell  2.7" sheetId="7" r:id="rId7"/>
    <sheet name="Tabell 2.8" sheetId="8" r:id="rId8"/>
    <sheet name="Tabell 2.9, 2.10" sheetId="9" r:id="rId9"/>
    <sheet name="Tabell 2.11" sheetId="10" r:id="rId10"/>
    <sheet name="Tabell 2.12" sheetId="11" r:id="rId11"/>
    <sheet name="Tabell  2.13 " sheetId="12" r:id="rId12"/>
    <sheet name="Tabell  2.14" sheetId="13" r:id="rId13"/>
  </sheets>
  <definedNames>
    <definedName name="_xlnm.Print_Area" localSheetId="11">'Tabell  2.13 '!$A$1:$F$28</definedName>
    <definedName name="_xlnm.Print_Area" localSheetId="6">'Tabell  2.7'!$A$1:$L$57</definedName>
    <definedName name="_xlnm.Print_Area" localSheetId="0">'Tabell 2.1'!$A$1:$L$28</definedName>
    <definedName name="_xlnm.Print_Area" localSheetId="9">'Tabell 2.11'!$A$1:$R$39</definedName>
    <definedName name="_xlnm.Print_Area" localSheetId="1">'Tabell 2.2 '!$A$1:$L$28</definedName>
    <definedName name="_xlnm.Print_Area" localSheetId="4">'Tabell 2.5'!$A$1:$R$34</definedName>
    <definedName name="_xlnm.Print_Area" localSheetId="7">'Tabell 2.8'!$A$1:$R$42</definedName>
  </definedNames>
  <calcPr fullCalcOnLoad="1"/>
</workbook>
</file>

<file path=xl/sharedStrings.xml><?xml version="1.0" encoding="utf-8"?>
<sst xmlns="http://schemas.openxmlformats.org/spreadsheetml/2006/main" count="501" uniqueCount="143">
  <si>
    <t>Män</t>
  </si>
  <si>
    <t>Kvinnor</t>
  </si>
  <si>
    <t>Summa</t>
  </si>
  <si>
    <t>Återbetalningsskyldiga</t>
  </si>
  <si>
    <t>Antal personer</t>
  </si>
  <si>
    <t>Total skuld, miljoner kr</t>
  </si>
  <si>
    <t>Genomsnittlig skuld, kr</t>
  </si>
  <si>
    <t>Ej återbetalningsskyldiga</t>
  </si>
  <si>
    <t>Samtliga</t>
  </si>
  <si>
    <t>30 - 39</t>
  </si>
  <si>
    <t>40 - 49</t>
  </si>
  <si>
    <t>50 - 59</t>
  </si>
  <si>
    <t>60 -</t>
  </si>
  <si>
    <t>Nya återbetalningsskyldiga</t>
  </si>
  <si>
    <t xml:space="preserve">     - 29</t>
  </si>
  <si>
    <t>Tidigare återbetalningsskyldiga</t>
  </si>
  <si>
    <t>Samtliga återbetalningsskyldiga</t>
  </si>
  <si>
    <t>Skuld, kr</t>
  </si>
  <si>
    <t>Antal</t>
  </si>
  <si>
    <t>%</t>
  </si>
  <si>
    <t xml:space="preserve">Män </t>
  </si>
  <si>
    <t>Alla återbetalningsskyldiga</t>
  </si>
  <si>
    <t>Årsbelopp, kr</t>
  </si>
  <si>
    <t xml:space="preserve">  2 000 -   2 999</t>
  </si>
  <si>
    <t xml:space="preserve">  3 000 -   3 999</t>
  </si>
  <si>
    <t xml:space="preserve">10 000 - 14 999    </t>
  </si>
  <si>
    <t>15 000 - 19 999</t>
  </si>
  <si>
    <t xml:space="preserve">         1 -   1 999</t>
  </si>
  <si>
    <t xml:space="preserve">         0</t>
  </si>
  <si>
    <t xml:space="preserve">  4 000 -   4 999</t>
  </si>
  <si>
    <t xml:space="preserve">  5 000 -   5 999</t>
  </si>
  <si>
    <t xml:space="preserve">  6 000 -   6 999</t>
  </si>
  <si>
    <t xml:space="preserve">  7 000 -   7 999</t>
  </si>
  <si>
    <t xml:space="preserve">  8 000 -   8 999</t>
  </si>
  <si>
    <t xml:space="preserve">  9 000 -   9 999</t>
  </si>
  <si>
    <t>Ålder</t>
  </si>
  <si>
    <t xml:space="preserve">60 - </t>
  </si>
  <si>
    <t>Totalt</t>
  </si>
  <si>
    <t>Frivillig betalning</t>
  </si>
  <si>
    <t xml:space="preserve">Inbetalningstyp
</t>
  </si>
  <si>
    <t>Inkomst, kr</t>
  </si>
  <si>
    <t>Uppgift saknas</t>
  </si>
  <si>
    <t xml:space="preserve">Län
</t>
  </si>
  <si>
    <t>Genomsnittsskuld</t>
  </si>
  <si>
    <t>Genomsnittsinkomst</t>
  </si>
  <si>
    <t>Genomsnittsårsbelopp</t>
  </si>
  <si>
    <t>Alla</t>
  </si>
  <si>
    <t xml:space="preserve">Kvinnor 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</si>
  <si>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</si>
  <si>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</si>
  <si>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</si>
  <si>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</si>
  <si>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</si>
  <si>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</si>
  <si>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</si>
  <si>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</si>
  <si>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</si>
  <si>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</si>
  <si>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</si>
  <si>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</si>
  <si>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</si>
  <si>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</si>
  <si>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</si>
  <si>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</si>
  <si>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</si>
  <si>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</si>
  <si>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</si>
  <si>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</si>
  <si>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</si>
  <si>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Belopp, 
mnkr</t>
  </si>
  <si>
    <t xml:space="preserve">              1 -   49 999</t>
  </si>
  <si>
    <t xml:space="preserve">     50 000 -   99 999</t>
  </si>
  <si>
    <t xml:space="preserve">   100 000 - 149 999</t>
  </si>
  <si>
    <t xml:space="preserve">   150 000 - 199 999</t>
  </si>
  <si>
    <t xml:space="preserve">   200 000 - 249 999</t>
  </si>
  <si>
    <t xml:space="preserve">   250 000 - 299 999</t>
  </si>
  <si>
    <t xml:space="preserve">   300 000 - 349 999</t>
  </si>
  <si>
    <t xml:space="preserve">   350 000 - 399 999</t>
  </si>
  <si>
    <t xml:space="preserve">   400 000 - 499 999</t>
  </si>
  <si>
    <t xml:space="preserve">   500 000 - 999 999</t>
  </si>
  <si>
    <t xml:space="preserve">1 000 000 - </t>
  </si>
  <si>
    <t>25 000 - 49 999</t>
  </si>
  <si>
    <t xml:space="preserve">50 000 - </t>
  </si>
  <si>
    <t xml:space="preserve">              0</t>
  </si>
  <si>
    <t xml:space="preserve">              1 -   24 999</t>
  </si>
  <si>
    <t xml:space="preserve">     25 000 -   49 999</t>
  </si>
  <si>
    <t xml:space="preserve">     50 000 -   74 999</t>
  </si>
  <si>
    <t xml:space="preserve">     75 000 -   99 999 </t>
  </si>
  <si>
    <t xml:space="preserve">   100 000 - 124 999    </t>
  </si>
  <si>
    <t xml:space="preserve">   125 000 - 149 999</t>
  </si>
  <si>
    <t xml:space="preserve">   150 000 - 174 999</t>
  </si>
  <si>
    <t xml:space="preserve">   175 000 - 199 999</t>
  </si>
  <si>
    <t xml:space="preserve">   200 000 - 224 999</t>
  </si>
  <si>
    <t xml:space="preserve">   225 000 - 249 999</t>
  </si>
  <si>
    <t xml:space="preserve">   250 000 - 274 999</t>
  </si>
  <si>
    <t xml:space="preserve">   275 000 - 299 999</t>
  </si>
  <si>
    <t xml:space="preserve">   300 000 - 399 999</t>
  </si>
  <si>
    <t>1 000 000 -</t>
  </si>
  <si>
    <t>20 000 - 24 999</t>
  </si>
  <si>
    <t>25 000 - 49 000</t>
  </si>
  <si>
    <t>Totalt hela landet</t>
  </si>
  <si>
    <t>2                Återbetalning av studielån för studier mellan 1989 och den 30 juni 2001</t>
  </si>
  <si>
    <t>Tidigare återbetalnings-
skyldiga</t>
  </si>
  <si>
    <t>- 29</t>
  </si>
  <si>
    <t>Total debiterad avgift, miljoner kr</t>
  </si>
  <si>
    <t>Genomsnittlig avgift, kr</t>
  </si>
  <si>
    <t xml:space="preserve">År
</t>
  </si>
  <si>
    <t>Totalt inbetalt 
belopp, kr</t>
  </si>
  <si>
    <t xml:space="preserve">                      Number of persons obligated to repay student loans taken between 1989 
                      and June 30, 2001, by sex and size of debt</t>
  </si>
  <si>
    <t xml:space="preserve">                       Voluntary repayment on student 
                       loans taken between 1989 and 
                       June 30, 2001</t>
  </si>
  <si>
    <t>Tabell 2.1     Antal personer med studielån mellan 1989 och 30 juni 2001, total och genomsnittlig 
                      skuld för återbetalningsskyldiga och ej återbetalningsskyldiga</t>
  </si>
  <si>
    <t xml:space="preserve">                      Number of persons with student loans taken between 1989 and June 30, 2001, total and average 
                      debt, divided into the categories persons obligated to repay and those who are not</t>
  </si>
  <si>
    <t>Tabell 2.2     Antal återbetalningsskyldiga med studielån mellan 1989 och 30 juni 2001 
                      fördelade efter ålder och kön</t>
  </si>
  <si>
    <t xml:space="preserve">                      Number of persons obligated to repay student loans taken between 1989 and 
                      June 30, 2001, by age and sex</t>
  </si>
  <si>
    <t>Tabell 2.4     Antal återbetalningsskyldiga med studielån mellan 1989 och 30 juni 2001 
                      fördelade efter kön och skuldens storlek</t>
  </si>
  <si>
    <t>Tabell 2.6     Debiterade årsbelopp för studielån mellan 1989 och 30 juni 2001, totalt 
                      och genomsnittligt fördelat på nya och tidigare återbetalningsskyldiga</t>
  </si>
  <si>
    <t xml:space="preserve">                      Annual charges for student loans taken between 1989 and June 30, 2001, total and 
                      average charges, divided into the categories persons with first-year obligation to 
                      repay and those with continued obligation to repay</t>
  </si>
  <si>
    <t>Tabell 2.10    Frivilliga inbetalningar avseende 
                       studielån mellan 1989 och 
                       30 juni 2001</t>
  </si>
  <si>
    <t>2004</t>
  </si>
  <si>
    <t>2005</t>
  </si>
  <si>
    <t xml:space="preserve">                  Repayment of student loans taken between 1989 and June 30, 2001</t>
  </si>
  <si>
    <t>Tabell 2.3     Antal personer med studielån mellan 1989 och 30 juni 2001 
                      fördelade efter kön och skuldens storlek den 1 januari 2007</t>
  </si>
  <si>
    <t xml:space="preserve">                      Number of persons with student loans taken between 1989 
                      and June 30, 2001, by sex and size of debt January 1, 2007</t>
  </si>
  <si>
    <t>Tabell 2.5     Antal återbetalningsskyldiga med studielån mellan 1989 och 30 juni 2001 
                      fördelade på ålder och skuldens storlek den 1 januari 2007</t>
  </si>
  <si>
    <t xml:space="preserve">                      Number of persons obligated to repay student loans taken between 1989 
                      and June 30, 2001, by age and size of debt January 1, 2007</t>
  </si>
  <si>
    <t>2006</t>
  </si>
  <si>
    <t xml:space="preserve">Tabell 2.8     Antal återbetalningsskyldiga med studielån mellan 1989 och 30 juni 2001 fördelade 
                      på ålder och årsbelopp den 1 januari 2007  </t>
  </si>
  <si>
    <r>
      <t xml:space="preserve">        </t>
    </r>
    <r>
      <rPr>
        <sz val="10"/>
        <rFont val="Arial"/>
        <family val="2"/>
      </rPr>
      <t xml:space="preserve">              Number of persons obligated to repay student loans taken between 1989 
                      and June 30, 2001, by age and annual charges January 1, 2007</t>
    </r>
  </si>
  <si>
    <t xml:space="preserve">Tabell 2.12    Antal återbetalningsskyldiga 2007 med studielån mellan 1989 och 
                       30 juni 2001 fördelade på kön och inkomst under inkomståret 2005 </t>
  </si>
  <si>
    <t xml:space="preserve">                       Number of persons 2007 obligated to repay student loans taken between 
                       1989 and June 30, 2001, by sex and income during income year 2005</t>
  </si>
  <si>
    <t xml:space="preserve">                       Number of persons 2007 obligated to repay student loans taken between 1989 
                       and June 30, 2001, by age and income during income year 2005</t>
  </si>
  <si>
    <t>Tabell 2.13    Genomsnittsskuld för bosatta i Sverige med lån mellan 1989 
                       och 30 juni 2001 fördelade på län och kön den 1 januari 2007</t>
  </si>
  <si>
    <t xml:space="preserve">                       Average debt for residents in Sweden with student loans 
                       taken between 1989 and June 30, 2001, by sex and county 
                       in Sweden January 1, 2007</t>
  </si>
  <si>
    <t>Tabell 2.14    Genomsnitt av inkomst och årsbelopp för återbetalningsskyldiga 
                       bosatta i Sverige med lån mellan 1989 och 30 juni 2001 fördelade 
                       på län och kön den 1 januari 2007</t>
  </si>
  <si>
    <t xml:space="preserve">                       Average income and annual charges for persons obligated to repay student 
                       loans taken between 1989 and June 30, 2001, by sex and county in Sweden 
                       January 1, 2007 </t>
  </si>
  <si>
    <t>Nya återbetalningsskyldiga 2007</t>
  </si>
  <si>
    <t>Tabell 2.7     Antal återbetalningsskyldiga med studielån mellan 1989 och 
                      30 juni 2001 fördelade på kön och årsbelopp den 1 januari 2007</t>
  </si>
  <si>
    <t xml:space="preserve">                      Number of persons obligated to repay student loans taken between 1989 
                      and June 30, 2001, by sex and annual charges January 1, 2007</t>
  </si>
  <si>
    <t>Nya återbetalnings-
skyldiga 2007</t>
  </si>
  <si>
    <t>Tabell 2.9     Inbetalda årsbelopp m.m. 2006 
                      avseende studielån mellan 
                      1989 och 30 juni 2001</t>
  </si>
  <si>
    <t xml:space="preserve">                      Repayment in total 2006 on student 
                      loans taken between 1989 and 
                      June 30, 2001</t>
  </si>
  <si>
    <t>Årsbelopp 2003–2006</t>
  </si>
  <si>
    <t>Tabell 2.11    Antal återbetalningsskyldiga 2007 med studielån mellan 1989 och 30 juni 2001 
                       fördelade på ålder och inkomst under inkomståret 2005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</si>
</sst>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7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0" fillId="0" borderId="3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/>
    </xf>
    <xf numFmtId="9" fontId="2" fillId="0" borderId="3" xfId="0" applyNumberFormat="1" applyFont="1" applyBorder="1" applyAlignment="1">
      <alignment/>
    </xf>
    <xf numFmtId="9" fontId="2" fillId="0" borderId="1" xfId="0" applyNumberFormat="1" applyFont="1" applyBorder="1" applyAlignment="1">
      <alignment horizontal="right"/>
    </xf>
    <xf numFmtId="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3" fontId="0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49" fontId="0" fillId="0" borderId="2" xfId="0" applyNumberFormat="1" applyBorder="1" applyAlignment="1">
      <alignment/>
    </xf>
    <xf numFmtId="49" fontId="2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 wrapText="1"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9" fontId="0" fillId="0" borderId="1" xfId="0" applyNumberFormat="1" applyFont="1" applyBorder="1" applyAlignment="1">
      <alignment wrapText="1"/>
    </xf>
    <xf numFmtId="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9" fontId="1" fillId="0" borderId="0" xfId="0" applyNumberFormat="1" applyFont="1" applyBorder="1" applyAlignment="1">
      <alignment wrapText="1"/>
    </xf>
    <xf numFmtId="9" fontId="1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38100</xdr:rowOff>
    </xdr:from>
    <xdr:to>
      <xdr:col>0</xdr:col>
      <xdr:colOff>1409700</xdr:colOff>
      <xdr:row>21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29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28575</xdr:rowOff>
    </xdr:from>
    <xdr:to>
      <xdr:col>0</xdr:col>
      <xdr:colOff>1419225</xdr:colOff>
      <xdr:row>26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28575</xdr:rowOff>
    </xdr:from>
    <xdr:to>
      <xdr:col>0</xdr:col>
      <xdr:colOff>1419225</xdr:colOff>
      <xdr:row>27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28575</xdr:rowOff>
    </xdr:from>
    <xdr:to>
      <xdr:col>0</xdr:col>
      <xdr:colOff>1419225</xdr:colOff>
      <xdr:row>26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28575</xdr:rowOff>
    </xdr:from>
    <xdr:to>
      <xdr:col>1</xdr:col>
      <xdr:colOff>0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010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1419225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28575</xdr:rowOff>
    </xdr:from>
    <xdr:to>
      <xdr:col>0</xdr:col>
      <xdr:colOff>1428750</xdr:colOff>
      <xdr:row>33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293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17</xdr:row>
      <xdr:rowOff>38100</xdr:rowOff>
    </xdr:from>
    <xdr:to>
      <xdr:col>0</xdr:col>
      <xdr:colOff>1428750</xdr:colOff>
      <xdr:row>17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73380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38100</xdr:rowOff>
    </xdr:from>
    <xdr:to>
      <xdr:col>0</xdr:col>
      <xdr:colOff>1419225</xdr:colOff>
      <xdr:row>56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582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1</xdr:col>
      <xdr:colOff>0</xdr:colOff>
      <xdr:row>41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28575</xdr:rowOff>
    </xdr:from>
    <xdr:to>
      <xdr:col>0</xdr:col>
      <xdr:colOff>1419225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1419225</xdr:colOff>
      <xdr:row>18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149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selection activeCell="N16" sqref="N16"/>
    </sheetView>
  </sheetViews>
  <sheetFormatPr defaultColWidth="9.140625" defaultRowHeight="12.75"/>
  <cols>
    <col min="1" max="1" width="21.8515625" style="0" customWidth="1"/>
    <col min="2" max="3" width="6.7109375" style="0" customWidth="1"/>
    <col min="4" max="4" width="7.8515625" style="0" bestFit="1" customWidth="1"/>
    <col min="5" max="5" width="1.8515625" style="0" customWidth="1"/>
    <col min="6" max="6" width="8.57421875" style="0" bestFit="1" customWidth="1"/>
    <col min="7" max="7" width="6.7109375" style="0" customWidth="1"/>
    <col min="8" max="8" width="8.57421875" style="0" bestFit="1" customWidth="1"/>
    <col min="9" max="9" width="1.7109375" style="0" customWidth="1"/>
    <col min="10" max="10" width="6.8515625" style="0" customWidth="1"/>
    <col min="11" max="11" width="6.7109375" style="0" customWidth="1"/>
    <col min="12" max="12" width="7.8515625" style="0" customWidth="1"/>
    <col min="13" max="13" width="1.8515625" style="0" customWidth="1"/>
  </cols>
  <sheetData>
    <row r="1" spans="1:12" ht="16.5" customHeight="1">
      <c r="A1" s="91" t="s">
        <v>101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.75" customHeight="1">
      <c r="A2" s="75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4.25" customHeight="1">
      <c r="A3" s="97" t="s">
        <v>120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.75" customHeight="1">
      <c r="A4" s="13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7" ht="25.5" customHeight="1">
      <c r="A5" s="93" t="s">
        <v>110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Q5" s="4"/>
    </row>
    <row r="6" spans="1:12" s="4" customFormat="1" ht="12.75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7" ht="26.25" customHeight="1">
      <c r="A7" s="98" t="s">
        <v>111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9"/>
      <c r="Q7" s="4"/>
    </row>
    <row r="8" spans="1:17" ht="15.75" customHeight="1">
      <c r="A8" s="14"/>
      <c r="B8" s="95">
        <v>38353</v>
      </c>
      <c r="C8" s="96"/>
      <c r="D8" s="96"/>
      <c r="E8" s="84"/>
      <c r="F8" s="95">
        <v>38718</v>
      </c>
      <c r="G8" s="95"/>
      <c r="H8" s="95"/>
      <c r="I8" s="22"/>
      <c r="J8" s="95">
        <v>39083</v>
      </c>
      <c r="K8" s="96"/>
      <c r="L8" s="96"/>
      <c r="Q8" s="73"/>
    </row>
    <row r="9" spans="1:17" ht="15.75" customHeight="1">
      <c r="A9" s="15"/>
      <c r="B9" s="23" t="s">
        <v>0</v>
      </c>
      <c r="C9" s="23" t="s">
        <v>1</v>
      </c>
      <c r="D9" s="23" t="s">
        <v>2</v>
      </c>
      <c r="E9" s="74"/>
      <c r="F9" s="23" t="s">
        <v>0</v>
      </c>
      <c r="G9" s="23" t="s">
        <v>1</v>
      </c>
      <c r="H9" s="23" t="s">
        <v>2</v>
      </c>
      <c r="I9" s="23"/>
      <c r="J9" s="23" t="s">
        <v>0</v>
      </c>
      <c r="K9" s="23" t="s">
        <v>1</v>
      </c>
      <c r="L9" s="23" t="s">
        <v>2</v>
      </c>
      <c r="Q9" s="41"/>
    </row>
    <row r="10" spans="1:17" ht="20.25" customHeight="1">
      <c r="A10" s="24" t="s">
        <v>3</v>
      </c>
      <c r="B10" s="10"/>
      <c r="C10" s="10"/>
      <c r="D10" s="10"/>
      <c r="F10" s="10"/>
      <c r="G10" s="10"/>
      <c r="H10" s="10"/>
      <c r="I10" s="10"/>
      <c r="J10" s="10"/>
      <c r="K10" s="10"/>
      <c r="L10" s="10"/>
      <c r="Q10" s="18"/>
    </row>
    <row r="11" spans="1:17" ht="15.75" customHeight="1">
      <c r="A11" s="25" t="s">
        <v>4</v>
      </c>
      <c r="B11" s="1">
        <v>321939</v>
      </c>
      <c r="C11" s="1">
        <v>455224</v>
      </c>
      <c r="D11" s="1">
        <f>C11+B11</f>
        <v>777163</v>
      </c>
      <c r="F11" s="1">
        <v>313263</v>
      </c>
      <c r="G11" s="1">
        <v>442199</v>
      </c>
      <c r="H11" s="1">
        <f>G11+F11</f>
        <v>755462</v>
      </c>
      <c r="I11" s="10"/>
      <c r="J11" s="1">
        <v>300250</v>
      </c>
      <c r="K11" s="1">
        <v>424077</v>
      </c>
      <c r="L11" s="1">
        <f>J11+K11</f>
        <v>724327</v>
      </c>
      <c r="Q11" s="40"/>
    </row>
    <row r="12" spans="1:17" ht="12.75">
      <c r="A12" s="25" t="s">
        <v>5</v>
      </c>
      <c r="B12" s="28">
        <v>46155.3</v>
      </c>
      <c r="C12" s="28">
        <v>60515.3</v>
      </c>
      <c r="D12" s="28">
        <f>C12+B12</f>
        <v>106670.6</v>
      </c>
      <c r="F12" s="28">
        <v>44948.154</v>
      </c>
      <c r="G12" s="28">
        <v>59294.72</v>
      </c>
      <c r="H12" s="28">
        <f>G12+F12</f>
        <v>104242.87400000001</v>
      </c>
      <c r="I12" s="16"/>
      <c r="J12" s="28">
        <v>43058.6</v>
      </c>
      <c r="K12" s="28">
        <v>57272.3</v>
      </c>
      <c r="L12" s="28">
        <f>J12+K12</f>
        <v>100330.9</v>
      </c>
      <c r="Q12" s="80"/>
    </row>
    <row r="13" spans="1:17" ht="12.75">
      <c r="A13" s="25" t="s">
        <v>6</v>
      </c>
      <c r="B13" s="1">
        <v>143367</v>
      </c>
      <c r="C13" s="1">
        <v>132935</v>
      </c>
      <c r="D13" s="1">
        <v>137256</v>
      </c>
      <c r="F13" s="1">
        <v>143484</v>
      </c>
      <c r="G13" s="1">
        <v>134091</v>
      </c>
      <c r="H13" s="1">
        <v>137986</v>
      </c>
      <c r="I13" s="10"/>
      <c r="J13" s="1">
        <v>143409</v>
      </c>
      <c r="K13" s="1">
        <v>135052</v>
      </c>
      <c r="L13" s="1">
        <v>138516</v>
      </c>
      <c r="Q13" s="40"/>
    </row>
    <row r="14" spans="1:17" ht="20.25" customHeight="1">
      <c r="A14" s="24" t="s">
        <v>7</v>
      </c>
      <c r="B14" s="25"/>
      <c r="C14" s="25"/>
      <c r="D14" s="25"/>
      <c r="F14" s="25"/>
      <c r="G14" s="25"/>
      <c r="H14" s="25"/>
      <c r="I14" s="10"/>
      <c r="J14" s="25"/>
      <c r="K14" s="25"/>
      <c r="L14" s="25"/>
      <c r="Q14" s="40"/>
    </row>
    <row r="15" spans="1:17" ht="15.75" customHeight="1">
      <c r="A15" s="25" t="s">
        <v>4</v>
      </c>
      <c r="B15" s="1">
        <v>13890</v>
      </c>
      <c r="C15" s="1">
        <v>18474</v>
      </c>
      <c r="D15" s="1">
        <f>C15+B15</f>
        <v>32364</v>
      </c>
      <c r="F15" s="1">
        <v>5613</v>
      </c>
      <c r="G15" s="1">
        <v>7733</v>
      </c>
      <c r="H15" s="1">
        <f>G15+F15</f>
        <v>13346</v>
      </c>
      <c r="I15" s="10"/>
      <c r="J15" s="1">
        <v>1570</v>
      </c>
      <c r="K15" s="1">
        <v>2445</v>
      </c>
      <c r="L15" s="1">
        <f>J15+K15</f>
        <v>4015</v>
      </c>
      <c r="Q15" s="40"/>
    </row>
    <row r="16" spans="1:17" ht="12.75">
      <c r="A16" s="25" t="s">
        <v>5</v>
      </c>
      <c r="B16" s="28">
        <v>998.8</v>
      </c>
      <c r="C16" s="28">
        <v>1260.1</v>
      </c>
      <c r="D16" s="28">
        <v>2258.9</v>
      </c>
      <c r="F16" s="28">
        <v>342.841</v>
      </c>
      <c r="G16" s="28">
        <v>466.297</v>
      </c>
      <c r="H16" s="28">
        <f>F16+G16</f>
        <v>809.138</v>
      </c>
      <c r="I16" s="16"/>
      <c r="J16" s="28">
        <v>84.9</v>
      </c>
      <c r="K16" s="28">
        <v>134.3</v>
      </c>
      <c r="L16" s="28">
        <f>J16+K16</f>
        <v>219.20000000000002</v>
      </c>
      <c r="Q16" s="80"/>
    </row>
    <row r="17" spans="1:17" ht="12.75">
      <c r="A17" s="25" t="s">
        <v>6</v>
      </c>
      <c r="B17" s="1">
        <v>71907</v>
      </c>
      <c r="C17" s="1">
        <v>68208</v>
      </c>
      <c r="D17" s="1">
        <v>69796</v>
      </c>
      <c r="F17" s="1">
        <v>61080</v>
      </c>
      <c r="G17" s="1">
        <v>60300</v>
      </c>
      <c r="H17" s="1">
        <v>60628</v>
      </c>
      <c r="I17" s="10"/>
      <c r="J17" s="1">
        <v>54097</v>
      </c>
      <c r="K17" s="1">
        <v>54916</v>
      </c>
      <c r="L17" s="1">
        <v>54596</v>
      </c>
      <c r="Q17" s="40"/>
    </row>
    <row r="18" spans="1:17" ht="20.25" customHeight="1">
      <c r="A18" s="26" t="s">
        <v>8</v>
      </c>
      <c r="B18" s="25"/>
      <c r="C18" s="25"/>
      <c r="D18" s="25"/>
      <c r="F18" s="25"/>
      <c r="G18" s="25"/>
      <c r="H18" s="25"/>
      <c r="I18" s="10"/>
      <c r="J18" s="25"/>
      <c r="K18" s="25"/>
      <c r="L18" s="25"/>
      <c r="Q18" s="40"/>
    </row>
    <row r="19" spans="1:17" ht="15.75" customHeight="1">
      <c r="A19" s="25" t="s">
        <v>4</v>
      </c>
      <c r="B19" s="1">
        <f>B11+B15</f>
        <v>335829</v>
      </c>
      <c r="C19" s="1">
        <f>C11+C15</f>
        <v>473698</v>
      </c>
      <c r="D19" s="1">
        <f>C19+B19</f>
        <v>809527</v>
      </c>
      <c r="F19" s="1">
        <f>F11+F15</f>
        <v>318876</v>
      </c>
      <c r="G19" s="1">
        <f>G11+G15</f>
        <v>449932</v>
      </c>
      <c r="H19" s="1">
        <f>G19+F19</f>
        <v>768808</v>
      </c>
      <c r="I19" s="10"/>
      <c r="J19" s="1">
        <f>J11+J15</f>
        <v>301820</v>
      </c>
      <c r="K19" s="1">
        <f>K11+K15</f>
        <v>426522</v>
      </c>
      <c r="L19" s="1">
        <f>J19+K19</f>
        <v>728342</v>
      </c>
      <c r="Q19" s="40"/>
    </row>
    <row r="20" spans="1:17" ht="12.75">
      <c r="A20" s="25" t="s">
        <v>5</v>
      </c>
      <c r="B20" s="28">
        <f>B12+B16</f>
        <v>47154.100000000006</v>
      </c>
      <c r="C20" s="28">
        <f>C12+C16</f>
        <v>61775.4</v>
      </c>
      <c r="D20" s="28">
        <f>C20+B20</f>
        <v>108929.5</v>
      </c>
      <c r="F20" s="28">
        <f>F12+F16</f>
        <v>45290.995</v>
      </c>
      <c r="G20" s="28">
        <v>59761.018</v>
      </c>
      <c r="H20" s="28">
        <v>105052.013</v>
      </c>
      <c r="I20" s="16"/>
      <c r="J20" s="28">
        <f>J12+J16</f>
        <v>43143.5</v>
      </c>
      <c r="K20" s="28">
        <f>K12+K16</f>
        <v>57406.600000000006</v>
      </c>
      <c r="L20" s="28">
        <f>J20+K20</f>
        <v>100550.1</v>
      </c>
      <c r="Q20" s="80"/>
    </row>
    <row r="21" spans="1:17" ht="12.75">
      <c r="A21" s="31" t="s">
        <v>6</v>
      </c>
      <c r="B21" s="30">
        <v>140411</v>
      </c>
      <c r="C21" s="30">
        <v>130411</v>
      </c>
      <c r="D21" s="30">
        <v>134559</v>
      </c>
      <c r="E21" s="74"/>
      <c r="F21" s="30">
        <v>142033</v>
      </c>
      <c r="G21" s="30">
        <v>132822</v>
      </c>
      <c r="H21" s="30">
        <v>136643</v>
      </c>
      <c r="I21" s="15"/>
      <c r="J21" s="30">
        <v>142945</v>
      </c>
      <c r="K21" s="30">
        <v>134592</v>
      </c>
      <c r="L21" s="30">
        <v>138053</v>
      </c>
      <c r="Q21" s="40"/>
    </row>
    <row r="22" ht="24" customHeight="1">
      <c r="Q22" s="4"/>
    </row>
  </sheetData>
  <mergeCells count="8">
    <mergeCell ref="A1:L1"/>
    <mergeCell ref="A5:L5"/>
    <mergeCell ref="F8:H8"/>
    <mergeCell ref="J8:L8"/>
    <mergeCell ref="B8:D8"/>
    <mergeCell ref="A6:L6"/>
    <mergeCell ref="A3:L3"/>
    <mergeCell ref="A7:M7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R36" sqref="R36"/>
    </sheetView>
  </sheetViews>
  <sheetFormatPr defaultColWidth="9.140625" defaultRowHeight="12.75"/>
  <cols>
    <col min="1" max="1" width="21.421875" style="0" customWidth="1"/>
    <col min="2" max="2" width="6.28125" style="0" customWidth="1"/>
    <col min="3" max="3" width="3.7109375" style="0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4" width="5.42187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7" customHeight="1">
      <c r="A1" s="93" t="s">
        <v>142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2.7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27" customHeight="1">
      <c r="A3" s="98" t="s">
        <v>130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.75" customHeight="1">
      <c r="A4" s="32" t="s">
        <v>40</v>
      </c>
      <c r="B4" s="108" t="s">
        <v>21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5.75" customHeight="1">
      <c r="A5" s="48"/>
      <c r="B5" s="108" t="s">
        <v>35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40"/>
      <c r="Q5" s="88" t="s">
        <v>37</v>
      </c>
      <c r="R5" s="88"/>
    </row>
    <row r="6" spans="1:18" ht="15.75" customHeight="1">
      <c r="A6" s="21"/>
      <c r="B6" s="109" t="s">
        <v>103</v>
      </c>
      <c r="C6" s="109"/>
      <c r="D6" s="49"/>
      <c r="E6" s="109" t="s">
        <v>9</v>
      </c>
      <c r="F6" s="109"/>
      <c r="G6" s="49"/>
      <c r="H6" s="109" t="s">
        <v>10</v>
      </c>
      <c r="I6" s="109"/>
      <c r="J6" s="49"/>
      <c r="K6" s="109" t="s">
        <v>11</v>
      </c>
      <c r="L6" s="109"/>
      <c r="M6" s="49"/>
      <c r="N6" s="109" t="s">
        <v>12</v>
      </c>
      <c r="O6" s="109"/>
      <c r="P6" s="45"/>
      <c r="Q6" s="87"/>
      <c r="R6" s="87"/>
    </row>
    <row r="7" spans="1:18" ht="15.75" customHeight="1">
      <c r="A7" s="12"/>
      <c r="B7" s="23" t="s">
        <v>18</v>
      </c>
      <c r="C7" s="23" t="s">
        <v>19</v>
      </c>
      <c r="D7" s="23"/>
      <c r="E7" s="23" t="s">
        <v>18</v>
      </c>
      <c r="F7" s="23" t="s">
        <v>19</v>
      </c>
      <c r="G7" s="23"/>
      <c r="H7" s="23" t="s">
        <v>18</v>
      </c>
      <c r="I7" s="23" t="s">
        <v>19</v>
      </c>
      <c r="J7" s="23"/>
      <c r="K7" s="23" t="s">
        <v>18</v>
      </c>
      <c r="L7" s="23" t="s">
        <v>19</v>
      </c>
      <c r="M7" s="23"/>
      <c r="N7" s="23" t="s">
        <v>18</v>
      </c>
      <c r="O7" s="23" t="s">
        <v>19</v>
      </c>
      <c r="P7" s="23"/>
      <c r="Q7" s="23" t="s">
        <v>18</v>
      </c>
      <c r="R7" s="23" t="s">
        <v>19</v>
      </c>
    </row>
    <row r="8" spans="1:18" ht="20.25" customHeight="1">
      <c r="A8" s="40" t="s">
        <v>41</v>
      </c>
      <c r="B8" s="65">
        <v>2641</v>
      </c>
      <c r="C8" s="65">
        <f>(B8/$B$26)*100</f>
        <v>1.778858459175838</v>
      </c>
      <c r="D8" s="65"/>
      <c r="E8" s="65">
        <v>14169</v>
      </c>
      <c r="F8" s="65">
        <f>(E8/$E$26)*100</f>
        <v>3.709589586235064</v>
      </c>
      <c r="G8" s="65"/>
      <c r="H8" s="65">
        <v>5771</v>
      </c>
      <c r="I8" s="65">
        <f>(H8/$H$26)*100</f>
        <v>3.9024621148085283</v>
      </c>
      <c r="J8" s="65"/>
      <c r="K8" s="65">
        <v>1241</v>
      </c>
      <c r="L8" s="65">
        <f>(K8/$K$26)*100</f>
        <v>2.9853259562184267</v>
      </c>
      <c r="M8" s="65"/>
      <c r="N8" s="65">
        <v>109</v>
      </c>
      <c r="O8" s="65">
        <f>(N8/$N$26)*100</f>
        <v>2.447238437359677</v>
      </c>
      <c r="P8" s="65"/>
      <c r="Q8" s="65">
        <f>B8+E8+H8+K8+N8</f>
        <v>23931</v>
      </c>
      <c r="R8" s="65">
        <f>(Q8/$Q$26)*100</f>
        <v>3.3038945117329606</v>
      </c>
    </row>
    <row r="9" spans="1:18" ht="12.75" customHeight="1">
      <c r="A9" s="45" t="s">
        <v>83</v>
      </c>
      <c r="B9" s="60">
        <v>10113</v>
      </c>
      <c r="C9" s="65">
        <f aca="true" t="shared" si="0" ref="C9:C25">(B9/$B$26)*100</f>
        <v>6.811660582220845</v>
      </c>
      <c r="D9" s="60"/>
      <c r="E9" s="60">
        <v>16470</v>
      </c>
      <c r="F9" s="65">
        <f aca="true" t="shared" si="1" ref="F9:F25">(E9/$E$26)*100</f>
        <v>4.312014996491743</v>
      </c>
      <c r="G9" s="60"/>
      <c r="H9" s="60">
        <v>6747</v>
      </c>
      <c r="I9" s="65">
        <f aca="true" t="shared" si="2" ref="I9:I25">(H9/$H$26)*100</f>
        <v>4.562452242005397</v>
      </c>
      <c r="J9" s="1"/>
      <c r="K9" s="60">
        <v>1868</v>
      </c>
      <c r="L9" s="65">
        <v>5</v>
      </c>
      <c r="M9" s="60"/>
      <c r="N9" s="60">
        <v>168</v>
      </c>
      <c r="O9" s="65">
        <f aca="true" t="shared" si="3" ref="O9:O25">(N9/$N$26)*100</f>
        <v>3.7718904355635385</v>
      </c>
      <c r="P9" s="60"/>
      <c r="Q9" s="65">
        <f aca="true" t="shared" si="4" ref="Q9:Q25">B9+E9+H9+K9+N9</f>
        <v>35366</v>
      </c>
      <c r="R9" s="65">
        <f aca="true" t="shared" si="5" ref="R9:R25">(Q9/$Q$26)*100</f>
        <v>4.882601366509878</v>
      </c>
    </row>
    <row r="10" spans="1:18" ht="12.75">
      <c r="A10" s="34" t="s">
        <v>84</v>
      </c>
      <c r="B10" s="1">
        <v>11759</v>
      </c>
      <c r="C10" s="65">
        <f t="shared" si="0"/>
        <v>7.9203319278488005</v>
      </c>
      <c r="D10" s="1"/>
      <c r="E10" s="1">
        <v>11297</v>
      </c>
      <c r="F10" s="65">
        <f t="shared" si="1"/>
        <v>2.957670517022903</v>
      </c>
      <c r="G10" s="1"/>
      <c r="H10" s="1">
        <v>3174</v>
      </c>
      <c r="I10" s="65">
        <f t="shared" si="2"/>
        <v>2.1463203521750596</v>
      </c>
      <c r="J10" s="1"/>
      <c r="K10" s="1">
        <v>775</v>
      </c>
      <c r="L10" s="65">
        <f aca="true" t="shared" si="6" ref="L10:L25">(K10/$K$26)*100</f>
        <v>1.8643252345441423</v>
      </c>
      <c r="M10" s="1"/>
      <c r="N10" s="1">
        <v>90</v>
      </c>
      <c r="O10" s="65">
        <f t="shared" si="3"/>
        <v>2.020655590480467</v>
      </c>
      <c r="P10" s="1"/>
      <c r="Q10" s="65">
        <f t="shared" si="4"/>
        <v>27095</v>
      </c>
      <c r="R10" s="65">
        <f t="shared" si="5"/>
        <v>3.7407137936318815</v>
      </c>
    </row>
    <row r="11" spans="1:18" ht="12.75">
      <c r="A11" s="34" t="s">
        <v>85</v>
      </c>
      <c r="B11" s="1">
        <v>11978</v>
      </c>
      <c r="C11" s="65">
        <f t="shared" si="0"/>
        <v>8.067840448318133</v>
      </c>
      <c r="D11" s="1"/>
      <c r="E11" s="1">
        <v>10106</v>
      </c>
      <c r="F11" s="65">
        <f t="shared" si="1"/>
        <v>2.64585449632942</v>
      </c>
      <c r="G11" s="1"/>
      <c r="H11" s="1">
        <v>2804</v>
      </c>
      <c r="I11" s="65">
        <f t="shared" si="2"/>
        <v>1.8961191769057553</v>
      </c>
      <c r="J11" s="1"/>
      <c r="K11" s="1">
        <v>550</v>
      </c>
      <c r="L11" s="65">
        <f t="shared" si="6"/>
        <v>1.3230695212893913</v>
      </c>
      <c r="M11" s="1"/>
      <c r="N11" s="1">
        <v>60</v>
      </c>
      <c r="O11" s="65">
        <f t="shared" si="3"/>
        <v>1.347103726986978</v>
      </c>
      <c r="P11" s="1"/>
      <c r="Q11" s="65">
        <f t="shared" si="4"/>
        <v>25498</v>
      </c>
      <c r="R11" s="65">
        <f t="shared" si="5"/>
        <v>3.520233264809955</v>
      </c>
    </row>
    <row r="12" spans="1:18" ht="12.75">
      <c r="A12" s="34" t="s">
        <v>86</v>
      </c>
      <c r="B12" s="1">
        <v>9803</v>
      </c>
      <c r="C12" s="65">
        <f t="shared" si="0"/>
        <v>6.6028585669446205</v>
      </c>
      <c r="D12" s="1"/>
      <c r="E12" s="1">
        <v>9532</v>
      </c>
      <c r="F12" s="65">
        <f t="shared" si="1"/>
        <v>2.495575406591335</v>
      </c>
      <c r="G12" s="1"/>
      <c r="H12" s="1">
        <v>2756</v>
      </c>
      <c r="I12" s="65">
        <f t="shared" si="2"/>
        <v>1.8636606460600076</v>
      </c>
      <c r="J12" s="1"/>
      <c r="K12" s="1">
        <v>612</v>
      </c>
      <c r="L12" s="65">
        <f t="shared" si="6"/>
        <v>1.4722155400529229</v>
      </c>
      <c r="M12" s="1"/>
      <c r="N12" s="1">
        <v>91</v>
      </c>
      <c r="O12" s="65">
        <f t="shared" si="3"/>
        <v>2.043107319263583</v>
      </c>
      <c r="P12" s="1"/>
      <c r="Q12" s="65">
        <f t="shared" si="4"/>
        <v>22794</v>
      </c>
      <c r="R12" s="65">
        <f t="shared" si="5"/>
        <v>3.146921211000004</v>
      </c>
    </row>
    <row r="13" spans="1:18" ht="12.75">
      <c r="A13" s="34" t="s">
        <v>87</v>
      </c>
      <c r="B13" s="1">
        <v>9581</v>
      </c>
      <c r="C13" s="65">
        <f t="shared" si="0"/>
        <v>6.453329381811324</v>
      </c>
      <c r="D13" s="1"/>
      <c r="E13" s="1">
        <v>13342</v>
      </c>
      <c r="F13" s="65">
        <f t="shared" si="1"/>
        <v>3.4930725004974392</v>
      </c>
      <c r="G13" s="1"/>
      <c r="H13" s="1">
        <v>5185</v>
      </c>
      <c r="I13" s="65">
        <v>3</v>
      </c>
      <c r="J13" s="1"/>
      <c r="K13" s="1">
        <v>1758</v>
      </c>
      <c r="L13" s="65">
        <f t="shared" si="6"/>
        <v>4.229011306230455</v>
      </c>
      <c r="M13" s="1"/>
      <c r="N13" s="1">
        <v>239</v>
      </c>
      <c r="O13" s="65">
        <f t="shared" si="3"/>
        <v>5.365963179164796</v>
      </c>
      <c r="P13" s="1"/>
      <c r="Q13" s="65">
        <f t="shared" si="4"/>
        <v>30105</v>
      </c>
      <c r="R13" s="65">
        <f t="shared" si="5"/>
        <v>4.156271960040147</v>
      </c>
    </row>
    <row r="14" spans="1:18" ht="12.75">
      <c r="A14" s="34" t="s">
        <v>88</v>
      </c>
      <c r="B14" s="1">
        <v>8633</v>
      </c>
      <c r="C14" s="65">
        <f t="shared" si="0"/>
        <v>5.814799347998869</v>
      </c>
      <c r="D14" s="1"/>
      <c r="E14" s="1">
        <v>14309</v>
      </c>
      <c r="F14" s="65">
        <f t="shared" si="1"/>
        <v>3.746243022756548</v>
      </c>
      <c r="G14" s="1"/>
      <c r="H14" s="1">
        <v>5558</v>
      </c>
      <c r="I14" s="65">
        <f t="shared" si="2"/>
        <v>3.758427384180524</v>
      </c>
      <c r="J14" s="1"/>
      <c r="K14" s="1">
        <v>2019</v>
      </c>
      <c r="L14" s="65">
        <f t="shared" si="6"/>
        <v>4.856867933605965</v>
      </c>
      <c r="M14" s="1"/>
      <c r="N14" s="1">
        <v>364</v>
      </c>
      <c r="O14" s="65">
        <f t="shared" si="3"/>
        <v>8.172429277054333</v>
      </c>
      <c r="P14" s="1"/>
      <c r="Q14" s="65">
        <f t="shared" si="4"/>
        <v>30883</v>
      </c>
      <c r="R14" s="65">
        <f t="shared" si="5"/>
        <v>4.263682011025407</v>
      </c>
    </row>
    <row r="15" spans="1:18" ht="12.75">
      <c r="A15" s="34" t="s">
        <v>89</v>
      </c>
      <c r="B15" s="1">
        <v>9052</v>
      </c>
      <c r="C15" s="65">
        <f t="shared" si="0"/>
        <v>6.097018846065766</v>
      </c>
      <c r="D15" s="1"/>
      <c r="E15" s="1">
        <v>18288</v>
      </c>
      <c r="F15" s="65">
        <f t="shared" si="1"/>
        <v>4.787986050749301</v>
      </c>
      <c r="G15" s="1"/>
      <c r="H15" s="1">
        <v>6704</v>
      </c>
      <c r="I15" s="65">
        <f t="shared" si="2"/>
        <v>4.533374808122748</v>
      </c>
      <c r="J15" s="1"/>
      <c r="K15" s="1">
        <v>2295</v>
      </c>
      <c r="L15" s="65">
        <f t="shared" si="6"/>
        <v>5.52080827519846</v>
      </c>
      <c r="M15" s="1"/>
      <c r="N15" s="1">
        <v>372</v>
      </c>
      <c r="O15" s="65">
        <f t="shared" si="3"/>
        <v>8.352043107319265</v>
      </c>
      <c r="P15" s="1"/>
      <c r="Q15" s="65">
        <f t="shared" si="4"/>
        <v>36711</v>
      </c>
      <c r="R15" s="65">
        <f t="shared" si="5"/>
        <v>5.068290979074368</v>
      </c>
    </row>
    <row r="16" spans="1:18" ht="12.75">
      <c r="A16" s="34" t="s">
        <v>90</v>
      </c>
      <c r="B16" s="1">
        <v>9645</v>
      </c>
      <c r="C16" s="65">
        <f t="shared" si="0"/>
        <v>6.496436894642545</v>
      </c>
      <c r="D16" s="1"/>
      <c r="E16" s="1">
        <v>24926</v>
      </c>
      <c r="F16" s="65">
        <f t="shared" si="1"/>
        <v>6.525882562389384</v>
      </c>
      <c r="G16" s="1"/>
      <c r="H16" s="1">
        <v>9523</v>
      </c>
      <c r="I16" s="65">
        <f t="shared" si="2"/>
        <v>6.439637275917799</v>
      </c>
      <c r="J16" s="1"/>
      <c r="K16" s="1">
        <v>3274</v>
      </c>
      <c r="L16" s="65">
        <f t="shared" si="6"/>
        <v>7.875872023093578</v>
      </c>
      <c r="M16" s="1"/>
      <c r="N16" s="1">
        <v>438</v>
      </c>
      <c r="O16" s="65">
        <f t="shared" si="3"/>
        <v>9.83385720700494</v>
      </c>
      <c r="P16" s="1"/>
      <c r="Q16" s="65">
        <f t="shared" si="4"/>
        <v>47806</v>
      </c>
      <c r="R16" s="65">
        <f t="shared" si="5"/>
        <v>6.600057708742046</v>
      </c>
    </row>
    <row r="17" spans="1:18" ht="12.75">
      <c r="A17" s="34" t="s">
        <v>91</v>
      </c>
      <c r="B17" s="1">
        <v>10836</v>
      </c>
      <c r="C17" s="65">
        <f t="shared" si="0"/>
        <v>7.298640766236041</v>
      </c>
      <c r="D17" s="1"/>
      <c r="E17" s="1">
        <v>30750</v>
      </c>
      <c r="F17" s="65">
        <f t="shared" si="1"/>
        <v>8.050665521683126</v>
      </c>
      <c r="G17" s="1"/>
      <c r="H17" s="1">
        <v>12785</v>
      </c>
      <c r="I17" s="65">
        <f t="shared" si="2"/>
        <v>8.645464934643396</v>
      </c>
      <c r="J17" s="1"/>
      <c r="K17" s="1">
        <v>4096</v>
      </c>
      <c r="L17" s="65">
        <f t="shared" si="6"/>
        <v>9.853259562184267</v>
      </c>
      <c r="M17" s="1"/>
      <c r="N17" s="1">
        <v>488</v>
      </c>
      <c r="O17" s="65">
        <f t="shared" si="3"/>
        <v>10.956443646160755</v>
      </c>
      <c r="P17" s="1"/>
      <c r="Q17" s="65">
        <f t="shared" si="4"/>
        <v>58955</v>
      </c>
      <c r="R17" s="65">
        <f t="shared" si="5"/>
        <v>8.139279634750602</v>
      </c>
    </row>
    <row r="18" spans="1:18" ht="12.75">
      <c r="A18" s="34" t="s">
        <v>92</v>
      </c>
      <c r="B18" s="1">
        <v>11738</v>
      </c>
      <c r="C18" s="65">
        <f t="shared" si="0"/>
        <v>7.906187275201056</v>
      </c>
      <c r="D18" s="1"/>
      <c r="E18" s="1">
        <v>32833</v>
      </c>
      <c r="F18" s="65">
        <f t="shared" si="1"/>
        <v>8.596016295070637</v>
      </c>
      <c r="G18" s="1"/>
      <c r="H18" s="1">
        <v>13495</v>
      </c>
      <c r="I18" s="65">
        <f t="shared" si="2"/>
        <v>9.125580703403411</v>
      </c>
      <c r="J18" s="1"/>
      <c r="K18" s="1">
        <v>4119</v>
      </c>
      <c r="L18" s="65">
        <f t="shared" si="6"/>
        <v>9.908587923983642</v>
      </c>
      <c r="M18" s="1"/>
      <c r="N18" s="1">
        <v>458</v>
      </c>
      <c r="O18" s="65">
        <f t="shared" si="3"/>
        <v>10.282891782667265</v>
      </c>
      <c r="P18" s="1"/>
      <c r="Q18" s="65">
        <f t="shared" si="4"/>
        <v>62643</v>
      </c>
      <c r="R18" s="65">
        <f t="shared" si="5"/>
        <v>8.648441932994352</v>
      </c>
    </row>
    <row r="19" spans="1:18" ht="12.75">
      <c r="A19" s="34" t="s">
        <v>93</v>
      </c>
      <c r="B19" s="1">
        <v>12404</v>
      </c>
      <c r="C19" s="65">
        <f t="shared" si="0"/>
        <v>8.354774830600945</v>
      </c>
      <c r="D19" s="1"/>
      <c r="E19" s="1">
        <v>34707</v>
      </c>
      <c r="F19" s="65">
        <f t="shared" si="1"/>
        <v>9.086648723936788</v>
      </c>
      <c r="G19" s="1"/>
      <c r="H19" s="1">
        <v>14839</v>
      </c>
      <c r="I19" s="65">
        <f t="shared" si="2"/>
        <v>10.034419567084345</v>
      </c>
      <c r="J19" s="1"/>
      <c r="K19" s="1">
        <v>4532</v>
      </c>
      <c r="L19" s="65">
        <f t="shared" si="6"/>
        <v>10.902092855424584</v>
      </c>
      <c r="M19" s="1"/>
      <c r="N19" s="1">
        <v>383</v>
      </c>
      <c r="O19" s="65">
        <f t="shared" si="3"/>
        <v>8.599012123933543</v>
      </c>
      <c r="P19" s="1"/>
      <c r="Q19" s="65">
        <f t="shared" si="4"/>
        <v>66865</v>
      </c>
      <c r="R19" s="65">
        <f t="shared" si="5"/>
        <v>9.231327839497906</v>
      </c>
    </row>
    <row r="20" spans="1:18" ht="12.75">
      <c r="A20" s="34" t="s">
        <v>94</v>
      </c>
      <c r="B20" s="1">
        <v>9741</v>
      </c>
      <c r="C20" s="65">
        <f t="shared" si="0"/>
        <v>6.561098163889375</v>
      </c>
      <c r="D20" s="1"/>
      <c r="E20" s="1">
        <v>30772</v>
      </c>
      <c r="F20" s="65">
        <f t="shared" si="1"/>
        <v>8.056425347422216</v>
      </c>
      <c r="G20" s="1"/>
      <c r="H20" s="1">
        <v>13818</v>
      </c>
      <c r="I20" s="65">
        <f t="shared" si="2"/>
        <v>9.343999567219589</v>
      </c>
      <c r="J20" s="1"/>
      <c r="K20" s="1">
        <v>4307</v>
      </c>
      <c r="L20" s="65">
        <f t="shared" si="6"/>
        <v>10.360837142169833</v>
      </c>
      <c r="M20" s="1"/>
      <c r="N20" s="1">
        <v>333</v>
      </c>
      <c r="O20" s="65">
        <v>8</v>
      </c>
      <c r="P20" s="1"/>
      <c r="Q20" s="65">
        <f t="shared" si="4"/>
        <v>58971</v>
      </c>
      <c r="R20" s="65">
        <f t="shared" si="5"/>
        <v>8.141488581814567</v>
      </c>
    </row>
    <row r="21" spans="1:18" ht="12.75">
      <c r="A21" s="34" t="s">
        <v>95</v>
      </c>
      <c r="B21" s="1">
        <v>7023</v>
      </c>
      <c r="C21" s="65">
        <f t="shared" si="0"/>
        <v>4.730375978338475</v>
      </c>
      <c r="D21" s="1"/>
      <c r="E21" s="1">
        <v>24324</v>
      </c>
      <c r="F21" s="65">
        <f t="shared" si="1"/>
        <v>6.368272785347004</v>
      </c>
      <c r="G21" s="1"/>
      <c r="H21" s="1">
        <v>10830</v>
      </c>
      <c r="I21" s="65">
        <f t="shared" si="2"/>
        <v>7.323456022071801</v>
      </c>
      <c r="J21" s="1"/>
      <c r="K21" s="1">
        <v>3413</v>
      </c>
      <c r="L21" s="65">
        <f t="shared" si="6"/>
        <v>8.210247774837622</v>
      </c>
      <c r="M21" s="1"/>
      <c r="N21" s="1">
        <v>270</v>
      </c>
      <c r="O21" s="65">
        <f t="shared" si="3"/>
        <v>6.0619667714414005</v>
      </c>
      <c r="P21" s="1"/>
      <c r="Q21" s="65">
        <f t="shared" si="4"/>
        <v>45860</v>
      </c>
      <c r="R21" s="65">
        <f t="shared" si="5"/>
        <v>6.3313945220873995</v>
      </c>
    </row>
    <row r="22" spans="1:18" ht="12.75">
      <c r="A22" s="34" t="s">
        <v>96</v>
      </c>
      <c r="B22" s="1">
        <v>11311</v>
      </c>
      <c r="C22" s="65">
        <f t="shared" si="0"/>
        <v>7.618579338030256</v>
      </c>
      <c r="D22" s="1"/>
      <c r="E22" s="1">
        <v>56125</v>
      </c>
      <c r="F22" s="65">
        <f t="shared" si="1"/>
        <v>14.694100891202128</v>
      </c>
      <c r="G22" s="1"/>
      <c r="H22" s="1">
        <v>20467</v>
      </c>
      <c r="I22" s="65">
        <f t="shared" si="2"/>
        <v>13.84018230874825</v>
      </c>
      <c r="J22" s="1"/>
      <c r="K22" s="1">
        <v>4946</v>
      </c>
      <c r="L22" s="65">
        <f t="shared" si="6"/>
        <v>11.898003367813327</v>
      </c>
      <c r="M22" s="1"/>
      <c r="N22" s="1">
        <v>435</v>
      </c>
      <c r="O22" s="65">
        <f t="shared" si="3"/>
        <v>9.76650202065559</v>
      </c>
      <c r="P22" s="1"/>
      <c r="Q22" s="65">
        <f t="shared" si="4"/>
        <v>93284</v>
      </c>
      <c r="R22" s="65">
        <f t="shared" si="5"/>
        <v>12.8787136196773</v>
      </c>
    </row>
    <row r="23" spans="1:18" ht="12.75">
      <c r="A23" s="34" t="s">
        <v>78</v>
      </c>
      <c r="B23" s="1">
        <v>1636</v>
      </c>
      <c r="C23" s="65">
        <f t="shared" si="0"/>
        <v>1.101935796748077</v>
      </c>
      <c r="D23" s="1"/>
      <c r="E23" s="1">
        <v>23453</v>
      </c>
      <c r="F23" s="65">
        <f t="shared" si="1"/>
        <v>6.140236048131198</v>
      </c>
      <c r="G23" s="1"/>
      <c r="H23" s="1">
        <v>7055</v>
      </c>
      <c r="I23" s="65">
        <f t="shared" si="2"/>
        <v>4.770727814932277</v>
      </c>
      <c r="J23" s="1"/>
      <c r="K23" s="1">
        <v>914</v>
      </c>
      <c r="L23" s="65">
        <f t="shared" si="6"/>
        <v>2.1987009862881886</v>
      </c>
      <c r="M23" s="1"/>
      <c r="N23" s="1">
        <v>65</v>
      </c>
      <c r="O23" s="65">
        <v>2</v>
      </c>
      <c r="P23" s="1"/>
      <c r="Q23" s="65">
        <f t="shared" si="4"/>
        <v>33123</v>
      </c>
      <c r="R23" s="65">
        <f t="shared" si="5"/>
        <v>4.572934599980395</v>
      </c>
    </row>
    <row r="24" spans="1:18" ht="12.75">
      <c r="A24" s="34" t="s">
        <v>79</v>
      </c>
      <c r="B24" s="1">
        <v>527</v>
      </c>
      <c r="C24" s="65">
        <f t="shared" si="0"/>
        <v>0.35496342596958225</v>
      </c>
      <c r="D24" s="1"/>
      <c r="E24" s="1">
        <v>15532</v>
      </c>
      <c r="F24" s="65">
        <f t="shared" si="1"/>
        <v>4.066436971797799</v>
      </c>
      <c r="G24" s="1"/>
      <c r="H24" s="1">
        <v>6007</v>
      </c>
      <c r="I24" s="65">
        <f t="shared" si="2"/>
        <v>4.0620498914667875</v>
      </c>
      <c r="J24" s="1"/>
      <c r="K24" s="1">
        <v>786</v>
      </c>
      <c r="L24" s="65">
        <f t="shared" si="6"/>
        <v>1.89078662496993</v>
      </c>
      <c r="M24" s="1"/>
      <c r="N24" s="1">
        <v>83</v>
      </c>
      <c r="O24" s="65">
        <f t="shared" si="3"/>
        <v>1.8634934889986527</v>
      </c>
      <c r="P24" s="1"/>
      <c r="Q24" s="65">
        <f t="shared" si="4"/>
        <v>22935</v>
      </c>
      <c r="R24" s="65">
        <f t="shared" si="5"/>
        <v>3.1663875570011886</v>
      </c>
    </row>
    <row r="25" spans="1:18" ht="12.75">
      <c r="A25" s="34" t="s">
        <v>97</v>
      </c>
      <c r="B25" s="1">
        <v>45</v>
      </c>
      <c r="C25" s="65">
        <f t="shared" si="0"/>
        <v>0.030309969959451993</v>
      </c>
      <c r="D25" s="1"/>
      <c r="E25" s="1">
        <v>1021</v>
      </c>
      <c r="F25" s="65">
        <f t="shared" si="1"/>
        <v>0.26730827634596654</v>
      </c>
      <c r="G25" s="1"/>
      <c r="H25" s="1">
        <v>363</v>
      </c>
      <c r="I25" s="65">
        <f t="shared" si="2"/>
        <v>0.24546763952096617</v>
      </c>
      <c r="J25" s="1"/>
      <c r="K25" s="1">
        <v>65</v>
      </c>
      <c r="L25" s="65">
        <f t="shared" si="6"/>
        <v>0.15636276160692808</v>
      </c>
      <c r="M25" s="1"/>
      <c r="N25" s="1">
        <v>8</v>
      </c>
      <c r="O25" s="65">
        <f t="shared" si="3"/>
        <v>0.17961383026493039</v>
      </c>
      <c r="P25" s="1"/>
      <c r="Q25" s="65">
        <f t="shared" si="4"/>
        <v>1502</v>
      </c>
      <c r="R25" s="65">
        <f t="shared" si="5"/>
        <v>0.20736490562963966</v>
      </c>
    </row>
    <row r="26" spans="1:18" ht="15.75" customHeight="1">
      <c r="A26" s="47" t="s">
        <v>2</v>
      </c>
      <c r="B26" s="30">
        <f>SUM(B8:B25)</f>
        <v>148466</v>
      </c>
      <c r="C26" s="66">
        <f>SUM(C8:C25)</f>
        <v>99.99999999999999</v>
      </c>
      <c r="D26" s="30"/>
      <c r="E26" s="30">
        <f>SUM(E8:E25)</f>
        <v>381956</v>
      </c>
      <c r="F26" s="66">
        <f>SUM(F8:F25)</f>
        <v>100.00000000000001</v>
      </c>
      <c r="G26" s="30"/>
      <c r="H26" s="30">
        <f>SUM(H8:H25)</f>
        <v>147881</v>
      </c>
      <c r="I26" s="66">
        <v>100</v>
      </c>
      <c r="J26" s="30"/>
      <c r="K26" s="30">
        <f>SUM(K8:K25)</f>
        <v>41570</v>
      </c>
      <c r="L26" s="66">
        <v>100</v>
      </c>
      <c r="M26" s="30"/>
      <c r="N26" s="30">
        <f>SUM(N8:N25)</f>
        <v>4454</v>
      </c>
      <c r="O26" s="66">
        <v>100</v>
      </c>
      <c r="P26" s="30"/>
      <c r="Q26" s="30">
        <f>SUM(Q8:Q25)</f>
        <v>724327</v>
      </c>
      <c r="R26" s="66">
        <f>SUM(R8:R25)</f>
        <v>100</v>
      </c>
    </row>
    <row r="27" ht="24" customHeight="1"/>
  </sheetData>
  <mergeCells count="15">
    <mergeCell ref="A3:R3"/>
    <mergeCell ref="E6:F6"/>
    <mergeCell ref="H6:I6"/>
    <mergeCell ref="K6:L6"/>
    <mergeCell ref="N6:O6"/>
    <mergeCell ref="A1:R1"/>
    <mergeCell ref="B4:R4"/>
    <mergeCell ref="Q6:R6"/>
    <mergeCell ref="B5:D5"/>
    <mergeCell ref="E5:G5"/>
    <mergeCell ref="H5:J5"/>
    <mergeCell ref="K5:M5"/>
    <mergeCell ref="N5:O5"/>
    <mergeCell ref="Q5:R5"/>
    <mergeCell ref="B6:C6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27" sqref="D27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7.421875" style="0" customWidth="1"/>
    <col min="4" max="4" width="3.7109375" style="0" customWidth="1"/>
    <col min="5" max="5" width="2.7109375" style="0" customWidth="1"/>
    <col min="6" max="6" width="7.7109375" style="0" customWidth="1"/>
    <col min="7" max="7" width="3.7109375" style="0" customWidth="1"/>
    <col min="8" max="8" width="2.7109375" style="0" customWidth="1"/>
    <col min="9" max="9" width="7.7109375" style="0" customWidth="1"/>
    <col min="10" max="10" width="3.8515625" style="0" customWidth="1"/>
  </cols>
  <sheetData>
    <row r="1" spans="1:11" ht="25.5" customHeight="1">
      <c r="A1" s="100" t="s">
        <v>128</v>
      </c>
      <c r="B1" s="92"/>
      <c r="C1" s="92"/>
      <c r="D1" s="92"/>
      <c r="E1" s="92"/>
      <c r="F1" s="92"/>
      <c r="G1" s="92"/>
      <c r="H1" s="92"/>
      <c r="I1" s="92"/>
      <c r="J1" s="99"/>
      <c r="K1" s="99"/>
    </row>
    <row r="2" spans="1:10" ht="12.75" customHeight="1">
      <c r="A2" s="76"/>
      <c r="B2" s="52"/>
      <c r="C2" s="52"/>
      <c r="D2" s="52"/>
      <c r="E2" s="52"/>
      <c r="F2" s="52"/>
      <c r="G2" s="52"/>
      <c r="H2" s="52"/>
      <c r="I2" s="52"/>
      <c r="J2" s="9"/>
    </row>
    <row r="3" spans="1:11" ht="25.5" customHeight="1">
      <c r="A3" s="101" t="s">
        <v>129</v>
      </c>
      <c r="B3" s="92"/>
      <c r="C3" s="92"/>
      <c r="D3" s="92"/>
      <c r="E3" s="92"/>
      <c r="F3" s="92"/>
      <c r="G3" s="92"/>
      <c r="H3" s="92"/>
      <c r="I3" s="92"/>
      <c r="J3" s="99"/>
      <c r="K3" s="99"/>
    </row>
    <row r="4" spans="1:10" ht="15.75" customHeight="1">
      <c r="A4" s="32" t="s">
        <v>40</v>
      </c>
      <c r="B4" s="50"/>
      <c r="C4" s="53" t="s">
        <v>21</v>
      </c>
      <c r="D4" s="53"/>
      <c r="E4" s="55"/>
      <c r="F4" s="53"/>
      <c r="G4" s="53"/>
      <c r="H4" s="55"/>
      <c r="I4" s="53"/>
      <c r="J4" s="53"/>
    </row>
    <row r="5" spans="1:10" ht="15.75" customHeight="1">
      <c r="A5" s="40"/>
      <c r="B5" s="48"/>
      <c r="C5" s="54" t="s">
        <v>0</v>
      </c>
      <c r="D5" s="54"/>
      <c r="E5" s="22"/>
      <c r="F5" s="54" t="s">
        <v>1</v>
      </c>
      <c r="G5" s="54"/>
      <c r="H5" s="22"/>
      <c r="I5" s="54" t="s">
        <v>37</v>
      </c>
      <c r="J5" s="54"/>
    </row>
    <row r="6" spans="1:10" ht="15.75" customHeight="1">
      <c r="A6" s="31"/>
      <c r="B6" s="51"/>
      <c r="C6" s="23" t="s">
        <v>18</v>
      </c>
      <c r="D6" s="23" t="s">
        <v>19</v>
      </c>
      <c r="E6" s="23"/>
      <c r="F6" s="23" t="s">
        <v>18</v>
      </c>
      <c r="G6" s="23" t="s">
        <v>19</v>
      </c>
      <c r="H6" s="23"/>
      <c r="I6" s="23" t="s">
        <v>18</v>
      </c>
      <c r="J6" s="23" t="s">
        <v>19</v>
      </c>
    </row>
    <row r="7" spans="1:10" ht="20.25" customHeight="1">
      <c r="A7" s="40" t="s">
        <v>41</v>
      </c>
      <c r="B7" s="29"/>
      <c r="C7" s="65">
        <v>10550</v>
      </c>
      <c r="D7" s="67">
        <f aca="true" t="shared" si="0" ref="D7:D24">C7/$C$25*100</f>
        <v>3.5137385512073274</v>
      </c>
      <c r="E7" s="41"/>
      <c r="F7" s="65">
        <v>13381</v>
      </c>
      <c r="G7" s="67">
        <f aca="true" t="shared" si="1" ref="G7:G24">F7/$F$25*100</f>
        <v>3.1553232078136753</v>
      </c>
      <c r="H7" s="41"/>
      <c r="I7" s="65">
        <f>C7+F7</f>
        <v>23931</v>
      </c>
      <c r="J7" s="67">
        <f>I7/$I$25*100</f>
        <v>3.3038945117329606</v>
      </c>
    </row>
    <row r="8" spans="1:10" ht="12.75">
      <c r="A8" s="45" t="s">
        <v>83</v>
      </c>
      <c r="B8" s="29"/>
      <c r="C8" s="1">
        <v>18630</v>
      </c>
      <c r="D8" s="67">
        <f t="shared" si="0"/>
        <v>6.204829308909242</v>
      </c>
      <c r="E8" s="25"/>
      <c r="F8" s="1">
        <v>16736</v>
      </c>
      <c r="G8" s="67">
        <f t="shared" si="1"/>
        <v>3.946453120541788</v>
      </c>
      <c r="H8" s="25"/>
      <c r="I8" s="65">
        <f aca="true" t="shared" si="2" ref="I8:I24">C8+F8</f>
        <v>35366</v>
      </c>
      <c r="J8" s="67">
        <f>I8/$I$25*100</f>
        <v>4.882601366509878</v>
      </c>
    </row>
    <row r="9" spans="1:10" ht="12.75">
      <c r="A9" s="34" t="s">
        <v>84</v>
      </c>
      <c r="B9" s="29"/>
      <c r="C9" s="1">
        <v>12195</v>
      </c>
      <c r="D9" s="67">
        <f t="shared" si="0"/>
        <v>4.061615320566195</v>
      </c>
      <c r="E9" s="25"/>
      <c r="F9" s="1">
        <v>14900</v>
      </c>
      <c r="G9" s="67">
        <f t="shared" si="1"/>
        <v>3.513512876199369</v>
      </c>
      <c r="H9" s="25"/>
      <c r="I9" s="65">
        <f t="shared" si="2"/>
        <v>27095</v>
      </c>
      <c r="J9" s="67">
        <f aca="true" t="shared" si="3" ref="J9:J24">I9/$I$25*100</f>
        <v>3.7407137936318815</v>
      </c>
    </row>
    <row r="10" spans="1:10" ht="12.75">
      <c r="A10" s="34" t="s">
        <v>85</v>
      </c>
      <c r="B10" s="29"/>
      <c r="C10" s="1">
        <v>10269</v>
      </c>
      <c r="D10" s="67">
        <f t="shared" si="0"/>
        <v>3.42014987510408</v>
      </c>
      <c r="E10" s="25"/>
      <c r="F10" s="1">
        <v>15229</v>
      </c>
      <c r="G10" s="67">
        <f t="shared" si="1"/>
        <v>3.5910931269557183</v>
      </c>
      <c r="H10" s="25"/>
      <c r="I10" s="65">
        <f t="shared" si="2"/>
        <v>25498</v>
      </c>
      <c r="J10" s="67">
        <f t="shared" si="3"/>
        <v>3.520233264809955</v>
      </c>
    </row>
    <row r="11" spans="1:10" ht="12.75">
      <c r="A11" s="34" t="s">
        <v>86</v>
      </c>
      <c r="B11" s="29"/>
      <c r="C11" s="1">
        <v>8978</v>
      </c>
      <c r="D11" s="67">
        <f t="shared" si="0"/>
        <v>2.9901748542880933</v>
      </c>
      <c r="E11" s="25"/>
      <c r="F11" s="1">
        <v>13816</v>
      </c>
      <c r="G11" s="67">
        <f t="shared" si="1"/>
        <v>3.2578989193000325</v>
      </c>
      <c r="H11" s="25"/>
      <c r="I11" s="65">
        <f t="shared" si="2"/>
        <v>22794</v>
      </c>
      <c r="J11" s="67">
        <f t="shared" si="3"/>
        <v>3.146921211000004</v>
      </c>
    </row>
    <row r="12" spans="1:10" ht="12.75">
      <c r="A12" s="34" t="s">
        <v>87</v>
      </c>
      <c r="B12" s="29"/>
      <c r="C12" s="1">
        <v>11390</v>
      </c>
      <c r="D12" s="67">
        <f t="shared" si="0"/>
        <v>3.7935054121565366</v>
      </c>
      <c r="E12" s="25"/>
      <c r="F12" s="1">
        <v>18715</v>
      </c>
      <c r="G12" s="67">
        <f t="shared" si="1"/>
        <v>4.413113656246389</v>
      </c>
      <c r="H12" s="25"/>
      <c r="I12" s="65">
        <f t="shared" si="2"/>
        <v>30105</v>
      </c>
      <c r="J12" s="67">
        <f t="shared" si="3"/>
        <v>4.156271960040147</v>
      </c>
    </row>
    <row r="13" spans="1:10" ht="12.75">
      <c r="A13" s="34" t="s">
        <v>88</v>
      </c>
      <c r="B13" s="29"/>
      <c r="C13" s="1">
        <v>10188</v>
      </c>
      <c r="D13" s="67">
        <f t="shared" si="0"/>
        <v>3.393172356369692</v>
      </c>
      <c r="E13" s="25"/>
      <c r="F13" s="1">
        <v>20695</v>
      </c>
      <c r="G13" s="67">
        <f t="shared" si="1"/>
        <v>4.880009998184292</v>
      </c>
      <c r="H13" s="25"/>
      <c r="I13" s="65">
        <f t="shared" si="2"/>
        <v>30883</v>
      </c>
      <c r="J13" s="67">
        <f t="shared" si="3"/>
        <v>4.263682011025407</v>
      </c>
    </row>
    <row r="14" spans="1:10" ht="12.75">
      <c r="A14" s="34" t="s">
        <v>89</v>
      </c>
      <c r="B14" s="29"/>
      <c r="C14" s="1">
        <v>10572</v>
      </c>
      <c r="D14" s="67">
        <f t="shared" si="0"/>
        <v>3.521065778517902</v>
      </c>
      <c r="E14" s="25"/>
      <c r="F14" s="1">
        <v>26139</v>
      </c>
      <c r="G14" s="67">
        <f t="shared" si="1"/>
        <v>6.163739132280223</v>
      </c>
      <c r="H14" s="25"/>
      <c r="I14" s="65">
        <f t="shared" si="2"/>
        <v>36711</v>
      </c>
      <c r="J14" s="67">
        <f t="shared" si="3"/>
        <v>5.068290979074368</v>
      </c>
    </row>
    <row r="15" spans="1:10" ht="12.75">
      <c r="A15" s="34" t="s">
        <v>90</v>
      </c>
      <c r="B15" s="29"/>
      <c r="C15" s="1">
        <v>13869</v>
      </c>
      <c r="D15" s="67">
        <f t="shared" si="0"/>
        <v>4.619150707743547</v>
      </c>
      <c r="E15" s="25"/>
      <c r="F15" s="1">
        <v>33937</v>
      </c>
      <c r="G15" s="67">
        <f t="shared" si="1"/>
        <v>8.002556139568993</v>
      </c>
      <c r="H15" s="25"/>
      <c r="I15" s="65">
        <f t="shared" si="2"/>
        <v>47806</v>
      </c>
      <c r="J15" s="67">
        <f t="shared" si="3"/>
        <v>6.600057708742046</v>
      </c>
    </row>
    <row r="16" spans="1:10" ht="12.75">
      <c r="A16" s="34" t="s">
        <v>91</v>
      </c>
      <c r="B16" s="29"/>
      <c r="C16" s="1">
        <v>17638</v>
      </c>
      <c r="D16" s="67">
        <f t="shared" si="0"/>
        <v>5.8744379683597</v>
      </c>
      <c r="E16" s="25"/>
      <c r="F16" s="1">
        <v>41317</v>
      </c>
      <c r="G16" s="67">
        <f t="shared" si="1"/>
        <v>9.74280614133754</v>
      </c>
      <c r="H16" s="25"/>
      <c r="I16" s="65">
        <f t="shared" si="2"/>
        <v>58955</v>
      </c>
      <c r="J16" s="67">
        <f t="shared" si="3"/>
        <v>8.139279634750602</v>
      </c>
    </row>
    <row r="17" spans="1:10" ht="12.75">
      <c r="A17" s="34" t="s">
        <v>92</v>
      </c>
      <c r="B17" s="29"/>
      <c r="C17" s="1">
        <v>18570</v>
      </c>
      <c r="D17" s="67">
        <f t="shared" si="0"/>
        <v>6.184845961698585</v>
      </c>
      <c r="E17" s="25"/>
      <c r="F17" s="1">
        <v>44073</v>
      </c>
      <c r="G17" s="67">
        <f t="shared" si="1"/>
        <v>10.392688120317771</v>
      </c>
      <c r="H17" s="25"/>
      <c r="I17" s="65">
        <f t="shared" si="2"/>
        <v>62643</v>
      </c>
      <c r="J17" s="67">
        <f t="shared" si="3"/>
        <v>8.648441932994352</v>
      </c>
    </row>
    <row r="18" spans="1:10" ht="12.75">
      <c r="A18" s="34" t="s">
        <v>93</v>
      </c>
      <c r="B18" s="29"/>
      <c r="C18" s="1">
        <v>22468</v>
      </c>
      <c r="D18" s="67">
        <f t="shared" si="0"/>
        <v>7.4830974188176524</v>
      </c>
      <c r="E18" s="25"/>
      <c r="F18" s="1">
        <v>44397</v>
      </c>
      <c r="G18" s="67">
        <f t="shared" si="1"/>
        <v>10.469089339907612</v>
      </c>
      <c r="H18" s="25"/>
      <c r="I18" s="65">
        <f t="shared" si="2"/>
        <v>66865</v>
      </c>
      <c r="J18" s="67">
        <f t="shared" si="3"/>
        <v>9.231327839497906</v>
      </c>
    </row>
    <row r="19" spans="1:10" ht="12.75">
      <c r="A19" s="34" t="s">
        <v>94</v>
      </c>
      <c r="B19" s="29"/>
      <c r="C19" s="1">
        <v>22680</v>
      </c>
      <c r="D19" s="67">
        <f t="shared" si="0"/>
        <v>7.5537052456286435</v>
      </c>
      <c r="E19" s="25"/>
      <c r="F19" s="1">
        <v>36291</v>
      </c>
      <c r="G19" s="67">
        <f t="shared" si="1"/>
        <v>8.557644012761834</v>
      </c>
      <c r="H19" s="25"/>
      <c r="I19" s="65">
        <f t="shared" si="2"/>
        <v>58971</v>
      </c>
      <c r="J19" s="67">
        <f t="shared" si="3"/>
        <v>8.141488581814567</v>
      </c>
    </row>
    <row r="20" spans="1:10" ht="12.75">
      <c r="A20" s="34" t="s">
        <v>95</v>
      </c>
      <c r="B20" s="29"/>
      <c r="C20" s="1">
        <v>20004</v>
      </c>
      <c r="D20" s="67">
        <f t="shared" si="0"/>
        <v>6.662447960033306</v>
      </c>
      <c r="E20" s="25"/>
      <c r="F20" s="1">
        <v>25856</v>
      </c>
      <c r="G20" s="67">
        <f t="shared" si="1"/>
        <v>6.097005968255765</v>
      </c>
      <c r="H20" s="25"/>
      <c r="I20" s="65">
        <f t="shared" si="2"/>
        <v>45860</v>
      </c>
      <c r="J20" s="67">
        <f t="shared" si="3"/>
        <v>6.3313945220873995</v>
      </c>
    </row>
    <row r="21" spans="1:10" ht="12.75">
      <c r="A21" s="34" t="s">
        <v>96</v>
      </c>
      <c r="B21" s="29"/>
      <c r="C21" s="1">
        <v>51201</v>
      </c>
      <c r="D21" s="67">
        <f t="shared" si="0"/>
        <v>17.052789342214822</v>
      </c>
      <c r="E21" s="25"/>
      <c r="F21" s="1">
        <v>42083</v>
      </c>
      <c r="G21" s="67">
        <f t="shared" si="1"/>
        <v>9.923433716046851</v>
      </c>
      <c r="H21" s="25"/>
      <c r="I21" s="65">
        <f t="shared" si="2"/>
        <v>93284</v>
      </c>
      <c r="J21" s="67">
        <f t="shared" si="3"/>
        <v>12.8787136196773</v>
      </c>
    </row>
    <row r="22" spans="1:10" ht="12.75">
      <c r="A22" s="34" t="s">
        <v>78</v>
      </c>
      <c r="B22" s="29"/>
      <c r="C22" s="1">
        <v>22549</v>
      </c>
      <c r="D22" s="67">
        <f t="shared" si="0"/>
        <v>7.51007493755204</v>
      </c>
      <c r="E22" s="25"/>
      <c r="F22" s="1">
        <v>10574</v>
      </c>
      <c r="G22" s="67">
        <v>3</v>
      </c>
      <c r="H22" s="25"/>
      <c r="I22" s="65">
        <f t="shared" si="2"/>
        <v>33123</v>
      </c>
      <c r="J22" s="67">
        <f t="shared" si="3"/>
        <v>4.572934599980395</v>
      </c>
    </row>
    <row r="23" spans="1:10" ht="12.75">
      <c r="A23" s="34" t="s">
        <v>79</v>
      </c>
      <c r="B23" s="29"/>
      <c r="C23" s="1">
        <v>17279</v>
      </c>
      <c r="D23" s="67">
        <f t="shared" si="0"/>
        <v>5.754870940882598</v>
      </c>
      <c r="E23" s="25"/>
      <c r="F23" s="1">
        <v>5656</v>
      </c>
      <c r="G23" s="67">
        <f t="shared" si="1"/>
        <v>1.3337200555559485</v>
      </c>
      <c r="H23" s="25"/>
      <c r="I23" s="65">
        <f t="shared" si="2"/>
        <v>22935</v>
      </c>
      <c r="J23" s="67">
        <f t="shared" si="3"/>
        <v>3.1663875570011886</v>
      </c>
    </row>
    <row r="24" spans="1:10" ht="12.75">
      <c r="A24" s="34" t="s">
        <v>97</v>
      </c>
      <c r="B24" s="29"/>
      <c r="C24" s="1">
        <v>1220</v>
      </c>
      <c r="D24" s="67">
        <f t="shared" si="0"/>
        <v>0.4063280599500416</v>
      </c>
      <c r="E24" s="25"/>
      <c r="F24" s="1">
        <v>282</v>
      </c>
      <c r="G24" s="67">
        <f t="shared" si="1"/>
        <v>0.06649735779115584</v>
      </c>
      <c r="H24" s="25"/>
      <c r="I24" s="65">
        <f t="shared" si="2"/>
        <v>1502</v>
      </c>
      <c r="J24" s="67">
        <f t="shared" si="3"/>
        <v>0.20736490562963966</v>
      </c>
    </row>
    <row r="25" spans="1:10" ht="15.75" customHeight="1">
      <c r="A25" s="47" t="s">
        <v>2</v>
      </c>
      <c r="B25" s="51"/>
      <c r="C25" s="30">
        <f>SUM(C7:C24)</f>
        <v>300250</v>
      </c>
      <c r="D25" s="68">
        <f>SUM(D7:D24)</f>
        <v>100</v>
      </c>
      <c r="E25" s="31"/>
      <c r="F25" s="30">
        <f>SUM(F7:F24)</f>
        <v>424077</v>
      </c>
      <c r="G25" s="68">
        <v>100</v>
      </c>
      <c r="H25" s="31"/>
      <c r="I25" s="30">
        <f>SUM(I7:I24)</f>
        <v>724327</v>
      </c>
      <c r="J25" s="68">
        <f>SUM(J7:J24)</f>
        <v>100</v>
      </c>
    </row>
    <row r="26" ht="24" customHeight="1"/>
  </sheetData>
  <mergeCells count="2">
    <mergeCell ref="A1:K1"/>
    <mergeCell ref="A3:K3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J19" sqref="J18:J19"/>
    </sheetView>
  </sheetViews>
  <sheetFormatPr defaultColWidth="9.140625" defaultRowHeight="12.75"/>
  <cols>
    <col min="1" max="1" width="21.421875" style="0" customWidth="1"/>
    <col min="2" max="2" width="4.57421875" style="0" customWidth="1"/>
    <col min="3" max="5" width="12.710937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4" customFormat="1" ht="29.25" customHeight="1">
      <c r="A1" s="93" t="s">
        <v>131</v>
      </c>
      <c r="B1" s="94"/>
      <c r="C1" s="94"/>
      <c r="D1" s="94"/>
      <c r="E1" s="94"/>
      <c r="F1" s="92"/>
      <c r="G1" s="11"/>
      <c r="H1" s="11"/>
      <c r="I1" s="11"/>
      <c r="J1" s="11"/>
      <c r="K1" s="11"/>
      <c r="L1" s="11"/>
    </row>
    <row r="2" spans="1:12" s="4" customFormat="1" ht="12.75" customHeight="1">
      <c r="A2" s="78"/>
      <c r="B2" s="79"/>
      <c r="C2" s="79"/>
      <c r="D2" s="79"/>
      <c r="E2" s="79"/>
      <c r="F2" s="52"/>
      <c r="G2" s="11"/>
      <c r="H2" s="11"/>
      <c r="I2" s="11"/>
      <c r="J2" s="11"/>
      <c r="K2" s="11"/>
      <c r="L2" s="11"/>
    </row>
    <row r="3" spans="1:12" s="4" customFormat="1" ht="39" customHeight="1">
      <c r="A3" s="98" t="s">
        <v>132</v>
      </c>
      <c r="B3" s="94"/>
      <c r="C3" s="94"/>
      <c r="D3" s="94"/>
      <c r="E3" s="94"/>
      <c r="F3" s="92"/>
      <c r="G3" s="11"/>
      <c r="H3" s="11"/>
      <c r="I3" s="11"/>
      <c r="J3" s="11"/>
      <c r="K3" s="11"/>
      <c r="L3" s="11"/>
    </row>
    <row r="4" spans="1:6" ht="15.75" customHeight="1">
      <c r="A4" s="89" t="s">
        <v>42</v>
      </c>
      <c r="B4" s="50"/>
      <c r="C4" s="108" t="s">
        <v>43</v>
      </c>
      <c r="D4" s="108"/>
      <c r="E4" s="108"/>
      <c r="F4" s="9"/>
    </row>
    <row r="5" spans="1:6" ht="15.75" customHeight="1">
      <c r="A5" s="90"/>
      <c r="B5" s="51"/>
      <c r="C5" s="23" t="s">
        <v>0</v>
      </c>
      <c r="D5" s="23" t="s">
        <v>1</v>
      </c>
      <c r="E5" s="23" t="s">
        <v>46</v>
      </c>
      <c r="F5" s="9"/>
    </row>
    <row r="6" spans="1:6" ht="20.25" customHeight="1">
      <c r="A6" s="25" t="s">
        <v>48</v>
      </c>
      <c r="B6" s="29"/>
      <c r="C6" s="1">
        <v>154601</v>
      </c>
      <c r="D6" s="1">
        <v>149838</v>
      </c>
      <c r="E6" s="1">
        <v>151938</v>
      </c>
      <c r="F6" s="9"/>
    </row>
    <row r="7" spans="1:6" ht="12.75" customHeight="1">
      <c r="A7" s="25" t="s">
        <v>49</v>
      </c>
      <c r="B7" s="29"/>
      <c r="C7" s="1">
        <v>155915</v>
      </c>
      <c r="D7" s="1">
        <v>144895</v>
      </c>
      <c r="E7" s="1">
        <v>149598</v>
      </c>
      <c r="F7" s="9"/>
    </row>
    <row r="8" spans="1:6" ht="12.75">
      <c r="A8" s="25" t="s">
        <v>50</v>
      </c>
      <c r="B8" s="29"/>
      <c r="C8" s="1">
        <v>119990</v>
      </c>
      <c r="D8" s="1">
        <v>117512</v>
      </c>
      <c r="E8" s="1">
        <v>118447</v>
      </c>
      <c r="F8" s="9"/>
    </row>
    <row r="9" spans="1:6" ht="12.75">
      <c r="A9" s="25" t="s">
        <v>51</v>
      </c>
      <c r="B9" s="29"/>
      <c r="C9" s="1">
        <v>127663</v>
      </c>
      <c r="D9" s="1">
        <v>120968</v>
      </c>
      <c r="E9" s="1">
        <v>123778</v>
      </c>
      <c r="F9" s="9"/>
    </row>
    <row r="10" spans="1:6" ht="12.75">
      <c r="A10" s="25" t="s">
        <v>52</v>
      </c>
      <c r="B10" s="29"/>
      <c r="C10" s="1">
        <v>119159</v>
      </c>
      <c r="D10" s="1">
        <v>111654</v>
      </c>
      <c r="E10" s="1">
        <v>114500</v>
      </c>
      <c r="F10" s="9"/>
    </row>
    <row r="11" spans="1:6" ht="12.75">
      <c r="A11" s="25" t="s">
        <v>53</v>
      </c>
      <c r="B11" s="29"/>
      <c r="C11" s="1">
        <v>127139</v>
      </c>
      <c r="D11" s="1">
        <v>119702</v>
      </c>
      <c r="E11" s="1">
        <v>122582</v>
      </c>
      <c r="F11" s="9"/>
    </row>
    <row r="12" spans="1:6" ht="12.75">
      <c r="A12" s="25" t="s">
        <v>54</v>
      </c>
      <c r="B12" s="29"/>
      <c r="C12" s="1">
        <v>118142</v>
      </c>
      <c r="D12" s="1">
        <v>113071</v>
      </c>
      <c r="E12" s="1">
        <v>114929</v>
      </c>
      <c r="F12" s="9"/>
    </row>
    <row r="13" spans="1:6" ht="12.75">
      <c r="A13" s="25" t="s">
        <v>55</v>
      </c>
      <c r="B13" s="29"/>
      <c r="C13" s="1">
        <v>127500</v>
      </c>
      <c r="D13" s="1">
        <v>123227</v>
      </c>
      <c r="E13" s="1">
        <v>124822</v>
      </c>
      <c r="F13" s="9"/>
    </row>
    <row r="14" spans="1:6" ht="12.75">
      <c r="A14" s="25" t="s">
        <v>56</v>
      </c>
      <c r="B14" s="29"/>
      <c r="C14" s="1">
        <v>118376</v>
      </c>
      <c r="D14" s="1">
        <v>116965</v>
      </c>
      <c r="E14" s="1">
        <v>117504</v>
      </c>
      <c r="F14" s="9"/>
    </row>
    <row r="15" spans="1:6" ht="12.75">
      <c r="A15" s="25" t="s">
        <v>57</v>
      </c>
      <c r="B15" s="29"/>
      <c r="C15" s="1">
        <v>143623</v>
      </c>
      <c r="D15" s="1">
        <v>134956</v>
      </c>
      <c r="E15" s="1">
        <v>138611</v>
      </c>
      <c r="F15" s="9"/>
    </row>
    <row r="16" spans="1:6" ht="12.75" customHeight="1">
      <c r="A16" s="25" t="s">
        <v>58</v>
      </c>
      <c r="B16" s="29"/>
      <c r="C16" s="1">
        <v>133777</v>
      </c>
      <c r="D16" s="1">
        <v>123484</v>
      </c>
      <c r="E16" s="1">
        <v>127346</v>
      </c>
      <c r="F16" s="9"/>
    </row>
    <row r="17" spans="1:6" ht="12.75">
      <c r="A17" s="25" t="s">
        <v>59</v>
      </c>
      <c r="B17" s="29"/>
      <c r="C17" s="1">
        <v>140510</v>
      </c>
      <c r="D17" s="1">
        <v>131159</v>
      </c>
      <c r="E17" s="1">
        <v>135019</v>
      </c>
      <c r="F17" s="9"/>
    </row>
    <row r="18" spans="1:6" ht="12.75">
      <c r="A18" s="25" t="s">
        <v>60</v>
      </c>
      <c r="B18" s="29"/>
      <c r="C18" s="1">
        <v>120182</v>
      </c>
      <c r="D18" s="1">
        <v>115671</v>
      </c>
      <c r="E18" s="1">
        <v>117375</v>
      </c>
      <c r="F18" s="9"/>
    </row>
    <row r="19" spans="1:6" ht="12.75">
      <c r="A19" s="25" t="s">
        <v>61</v>
      </c>
      <c r="B19" s="29"/>
      <c r="C19" s="1">
        <v>117181</v>
      </c>
      <c r="D19" s="1">
        <v>115439</v>
      </c>
      <c r="E19" s="1">
        <v>116349</v>
      </c>
      <c r="F19" s="9"/>
    </row>
    <row r="20" spans="1:6" ht="12.75">
      <c r="A20" s="25" t="s">
        <v>62</v>
      </c>
      <c r="B20" s="29"/>
      <c r="C20" s="1">
        <v>124689</v>
      </c>
      <c r="D20" s="1">
        <v>116285</v>
      </c>
      <c r="E20" s="1">
        <v>119554</v>
      </c>
      <c r="F20" s="9"/>
    </row>
    <row r="21" spans="1:6" ht="12.75">
      <c r="A21" s="25" t="s">
        <v>63</v>
      </c>
      <c r="B21" s="29"/>
      <c r="C21" s="1">
        <v>119116</v>
      </c>
      <c r="D21" s="1">
        <v>111985</v>
      </c>
      <c r="E21" s="1">
        <v>114646</v>
      </c>
      <c r="F21" s="9"/>
    </row>
    <row r="22" spans="1:6" ht="12.75">
      <c r="A22" s="25" t="s">
        <v>64</v>
      </c>
      <c r="B22" s="29"/>
      <c r="C22" s="1">
        <v>115432</v>
      </c>
      <c r="D22" s="1">
        <v>111252</v>
      </c>
      <c r="E22" s="1">
        <v>112798</v>
      </c>
      <c r="F22" s="9"/>
    </row>
    <row r="23" spans="1:6" ht="12.75">
      <c r="A23" s="25" t="s">
        <v>65</v>
      </c>
      <c r="B23" s="29"/>
      <c r="C23" s="1">
        <v>119815</v>
      </c>
      <c r="D23" s="1">
        <v>116042</v>
      </c>
      <c r="E23" s="1">
        <v>117489</v>
      </c>
      <c r="F23" s="9"/>
    </row>
    <row r="24" spans="1:6" ht="12.75">
      <c r="A24" s="25" t="s">
        <v>66</v>
      </c>
      <c r="B24" s="29"/>
      <c r="C24" s="1">
        <v>122727</v>
      </c>
      <c r="D24" s="1">
        <v>118170</v>
      </c>
      <c r="E24" s="1">
        <v>119880</v>
      </c>
      <c r="F24" s="9"/>
    </row>
    <row r="25" spans="1:6" ht="12.75">
      <c r="A25" s="25" t="s">
        <v>67</v>
      </c>
      <c r="B25" s="29"/>
      <c r="C25" s="1">
        <v>137193</v>
      </c>
      <c r="D25" s="1">
        <v>130380</v>
      </c>
      <c r="E25" s="1">
        <v>133264</v>
      </c>
      <c r="F25" s="9"/>
    </row>
    <row r="26" spans="1:6" ht="12.75">
      <c r="A26" s="25" t="s">
        <v>68</v>
      </c>
      <c r="B26" s="29"/>
      <c r="C26" s="1">
        <v>122303</v>
      </c>
      <c r="D26" s="1">
        <v>120616</v>
      </c>
      <c r="E26" s="1">
        <v>121252</v>
      </c>
      <c r="F26" s="9"/>
    </row>
    <row r="27" spans="1:6" ht="15.75" customHeight="1">
      <c r="A27" s="30" t="s">
        <v>100</v>
      </c>
      <c r="B27" s="51"/>
      <c r="C27" s="30">
        <v>139715</v>
      </c>
      <c r="D27" s="30">
        <v>131774</v>
      </c>
      <c r="E27" s="30">
        <v>135048</v>
      </c>
      <c r="F27" s="9"/>
    </row>
    <row r="28" ht="24" customHeight="1"/>
  </sheetData>
  <mergeCells count="4">
    <mergeCell ref="A4:A5"/>
    <mergeCell ref="C4:E4"/>
    <mergeCell ref="A1:F1"/>
    <mergeCell ref="A3:F3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C30" sqref="C30"/>
    </sheetView>
  </sheetViews>
  <sheetFormatPr defaultColWidth="9.140625" defaultRowHeight="12.75"/>
  <cols>
    <col min="1" max="1" width="21.421875" style="0" customWidth="1"/>
    <col min="2" max="2" width="9.7109375" style="0" bestFit="1" customWidth="1"/>
    <col min="3" max="4" width="10.7109375" style="0" customWidth="1"/>
    <col min="5" max="5" width="2.710937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4" customFormat="1" ht="39.75" customHeight="1">
      <c r="A1" s="93" t="s">
        <v>133</v>
      </c>
      <c r="B1" s="94"/>
      <c r="C1" s="94"/>
      <c r="D1" s="94"/>
      <c r="E1" s="94"/>
      <c r="F1" s="94"/>
      <c r="G1" s="94"/>
      <c r="H1" s="94"/>
      <c r="I1" s="92"/>
      <c r="J1" s="11"/>
      <c r="K1" s="11"/>
      <c r="L1" s="11"/>
    </row>
    <row r="2" spans="1:12" s="4" customFormat="1" ht="12.75" customHeight="1">
      <c r="A2" s="78"/>
      <c r="B2" s="79"/>
      <c r="C2" s="79"/>
      <c r="D2" s="79"/>
      <c r="E2" s="79"/>
      <c r="F2" s="79"/>
      <c r="G2" s="79"/>
      <c r="H2" s="79"/>
      <c r="I2" s="52"/>
      <c r="J2" s="11"/>
      <c r="K2" s="11"/>
      <c r="L2" s="11"/>
    </row>
    <row r="3" spans="1:12" s="4" customFormat="1" ht="38.25" customHeight="1">
      <c r="A3" s="98" t="s">
        <v>134</v>
      </c>
      <c r="B3" s="94"/>
      <c r="C3" s="94"/>
      <c r="D3" s="94"/>
      <c r="E3" s="94"/>
      <c r="F3" s="94"/>
      <c r="G3" s="94"/>
      <c r="H3" s="94"/>
      <c r="I3" s="92"/>
      <c r="J3" s="11"/>
      <c r="K3" s="11"/>
      <c r="L3" s="11"/>
    </row>
    <row r="4" spans="1:12" ht="15.75" customHeight="1">
      <c r="A4" s="89" t="s">
        <v>42</v>
      </c>
      <c r="B4" s="108" t="s">
        <v>44</v>
      </c>
      <c r="C4" s="108"/>
      <c r="D4" s="108"/>
      <c r="E4" s="32"/>
      <c r="F4" s="108" t="s">
        <v>45</v>
      </c>
      <c r="G4" s="108"/>
      <c r="H4" s="108"/>
      <c r="I4" s="9"/>
      <c r="J4" s="9"/>
      <c r="K4" s="9"/>
      <c r="L4" s="9"/>
    </row>
    <row r="5" spans="1:12" ht="15.75" customHeight="1">
      <c r="A5" s="90"/>
      <c r="B5" s="23" t="s">
        <v>0</v>
      </c>
      <c r="C5" s="23" t="s">
        <v>1</v>
      </c>
      <c r="D5" s="23" t="s">
        <v>46</v>
      </c>
      <c r="E5" s="23"/>
      <c r="F5" s="23" t="s">
        <v>0</v>
      </c>
      <c r="G5" s="23" t="s">
        <v>47</v>
      </c>
      <c r="H5" s="23" t="s">
        <v>46</v>
      </c>
      <c r="I5" s="9"/>
      <c r="J5" s="9"/>
      <c r="K5" s="9"/>
      <c r="L5" s="9"/>
    </row>
    <row r="6" spans="1:12" ht="20.25" customHeight="1">
      <c r="A6" s="25" t="s">
        <v>48</v>
      </c>
      <c r="B6" s="1">
        <v>282449</v>
      </c>
      <c r="C6" s="1">
        <v>226032</v>
      </c>
      <c r="D6" s="1">
        <v>250914</v>
      </c>
      <c r="E6" s="1"/>
      <c r="F6" s="1">
        <v>10951</v>
      </c>
      <c r="G6" s="1">
        <v>8853</v>
      </c>
      <c r="H6" s="1">
        <v>9778</v>
      </c>
      <c r="I6" s="9"/>
      <c r="J6" s="9"/>
      <c r="K6" s="9"/>
      <c r="L6" s="9"/>
    </row>
    <row r="7" spans="1:12" ht="12.75" customHeight="1">
      <c r="A7" s="25" t="s">
        <v>49</v>
      </c>
      <c r="B7" s="1">
        <v>237039</v>
      </c>
      <c r="C7" s="1">
        <v>195578</v>
      </c>
      <c r="D7" s="1">
        <v>213278</v>
      </c>
      <c r="E7" s="1"/>
      <c r="F7" s="1">
        <v>9133</v>
      </c>
      <c r="G7" s="1">
        <v>7654</v>
      </c>
      <c r="H7" s="1">
        <v>8286</v>
      </c>
      <c r="I7" s="9"/>
      <c r="J7" s="9"/>
      <c r="K7" s="9"/>
      <c r="L7" s="9"/>
    </row>
    <row r="8" spans="1:12" ht="12.75">
      <c r="A8" s="25" t="s">
        <v>50</v>
      </c>
      <c r="B8" s="1">
        <v>228003</v>
      </c>
      <c r="C8" s="1">
        <v>194695</v>
      </c>
      <c r="D8" s="1">
        <v>207271</v>
      </c>
      <c r="E8" s="1"/>
      <c r="F8" s="1">
        <v>8670</v>
      </c>
      <c r="G8" s="1">
        <v>7545</v>
      </c>
      <c r="H8" s="1">
        <v>7970</v>
      </c>
      <c r="I8" s="9"/>
      <c r="J8" s="9"/>
      <c r="K8" s="9"/>
      <c r="L8" s="9"/>
    </row>
    <row r="9" spans="1:12" ht="12.75">
      <c r="A9" s="25" t="s">
        <v>51</v>
      </c>
      <c r="B9" s="1">
        <v>235428</v>
      </c>
      <c r="C9" s="1">
        <v>190451</v>
      </c>
      <c r="D9" s="1">
        <v>209336</v>
      </c>
      <c r="E9" s="1"/>
      <c r="F9" s="1">
        <v>9115</v>
      </c>
      <c r="G9" s="1">
        <v>7409</v>
      </c>
      <c r="H9" s="1">
        <v>8125</v>
      </c>
      <c r="I9" s="9"/>
      <c r="J9" s="9"/>
      <c r="K9" s="9"/>
      <c r="L9" s="9"/>
    </row>
    <row r="10" spans="1:12" ht="12.75">
      <c r="A10" s="25" t="s">
        <v>52</v>
      </c>
      <c r="B10" s="1">
        <v>246020</v>
      </c>
      <c r="C10" s="1">
        <v>192694</v>
      </c>
      <c r="D10" s="1">
        <v>212923</v>
      </c>
      <c r="E10" s="1"/>
      <c r="F10" s="1">
        <v>9457</v>
      </c>
      <c r="G10" s="1">
        <v>7466</v>
      </c>
      <c r="H10" s="1">
        <v>8221</v>
      </c>
      <c r="I10" s="9"/>
      <c r="J10" s="9"/>
      <c r="K10" s="9"/>
      <c r="L10" s="9"/>
    </row>
    <row r="11" spans="1:12" ht="12.75">
      <c r="A11" s="25" t="s">
        <v>53</v>
      </c>
      <c r="B11" s="1">
        <v>239973</v>
      </c>
      <c r="C11" s="1">
        <v>193651</v>
      </c>
      <c r="D11" s="1">
        <v>211585</v>
      </c>
      <c r="E11" s="1"/>
      <c r="F11" s="1">
        <v>9247</v>
      </c>
      <c r="G11" s="1">
        <v>7534</v>
      </c>
      <c r="H11" s="1">
        <v>8197</v>
      </c>
      <c r="I11" s="9"/>
      <c r="J11" s="9"/>
      <c r="K11" s="9"/>
      <c r="L11" s="9"/>
    </row>
    <row r="12" spans="1:12" ht="12.75">
      <c r="A12" s="25" t="s">
        <v>54</v>
      </c>
      <c r="B12" s="1">
        <v>225018</v>
      </c>
      <c r="C12" s="1">
        <v>187438</v>
      </c>
      <c r="D12" s="1">
        <v>201196</v>
      </c>
      <c r="E12" s="1"/>
      <c r="F12" s="1">
        <v>8605</v>
      </c>
      <c r="G12" s="1">
        <v>7231</v>
      </c>
      <c r="H12" s="1">
        <v>7734</v>
      </c>
      <c r="I12" s="9"/>
      <c r="J12" s="9"/>
      <c r="K12" s="9"/>
      <c r="L12" s="9"/>
    </row>
    <row r="13" spans="1:12" ht="12.75">
      <c r="A13" s="25" t="s">
        <v>55</v>
      </c>
      <c r="B13" s="1">
        <v>209476</v>
      </c>
      <c r="C13" s="1">
        <v>190360</v>
      </c>
      <c r="D13" s="1">
        <v>197483</v>
      </c>
      <c r="E13" s="1"/>
      <c r="F13" s="1">
        <v>8087</v>
      </c>
      <c r="G13" s="1">
        <v>7294</v>
      </c>
      <c r="H13" s="1">
        <v>7590</v>
      </c>
      <c r="I13" s="9"/>
      <c r="J13" s="9"/>
      <c r="K13" s="9"/>
      <c r="L13" s="9"/>
    </row>
    <row r="14" spans="1:12" ht="12.75">
      <c r="A14" s="25" t="s">
        <v>56</v>
      </c>
      <c r="B14" s="1">
        <v>251253</v>
      </c>
      <c r="C14" s="1">
        <v>196533</v>
      </c>
      <c r="D14" s="1">
        <v>217427</v>
      </c>
      <c r="E14" s="1"/>
      <c r="F14" s="1">
        <v>9444</v>
      </c>
      <c r="G14" s="1">
        <v>7621</v>
      </c>
      <c r="H14" s="1">
        <v>8317</v>
      </c>
      <c r="I14" s="9"/>
      <c r="J14" s="9"/>
      <c r="K14" s="9"/>
      <c r="L14" s="9"/>
    </row>
    <row r="15" spans="1:12" ht="12.75">
      <c r="A15" s="25" t="s">
        <v>57</v>
      </c>
      <c r="B15" s="1">
        <v>225876</v>
      </c>
      <c r="C15" s="1">
        <v>187168</v>
      </c>
      <c r="D15" s="1">
        <v>203482</v>
      </c>
      <c r="E15" s="1"/>
      <c r="F15" s="1">
        <v>8784</v>
      </c>
      <c r="G15" s="1">
        <v>7309</v>
      </c>
      <c r="H15" s="1">
        <v>7931</v>
      </c>
      <c r="I15" s="9"/>
      <c r="J15" s="9"/>
      <c r="K15" s="9"/>
      <c r="L15" s="9"/>
    </row>
    <row r="16" spans="1:12" ht="12.75" customHeight="1">
      <c r="A16" s="25" t="s">
        <v>58</v>
      </c>
      <c r="B16" s="1">
        <v>256346</v>
      </c>
      <c r="C16" s="1">
        <v>194055</v>
      </c>
      <c r="D16" s="1">
        <v>217437</v>
      </c>
      <c r="E16" s="1"/>
      <c r="F16" s="1">
        <v>9904</v>
      </c>
      <c r="G16" s="1">
        <v>7579</v>
      </c>
      <c r="H16" s="1">
        <v>8452</v>
      </c>
      <c r="I16" s="9"/>
      <c r="J16" s="9"/>
      <c r="K16" s="9"/>
      <c r="L16" s="9"/>
    </row>
    <row r="17" spans="1:12" ht="12.75">
      <c r="A17" s="25" t="s">
        <v>59</v>
      </c>
      <c r="B17" s="1">
        <v>244907</v>
      </c>
      <c r="C17" s="1">
        <v>197141</v>
      </c>
      <c r="D17" s="1">
        <v>216869</v>
      </c>
      <c r="E17" s="1"/>
      <c r="F17" s="1">
        <v>9490</v>
      </c>
      <c r="G17" s="1">
        <v>7697</v>
      </c>
      <c r="H17" s="1">
        <v>8437</v>
      </c>
      <c r="I17" s="9"/>
      <c r="J17" s="9"/>
      <c r="K17" s="9"/>
      <c r="L17" s="9"/>
    </row>
    <row r="18" spans="1:12" ht="12.75">
      <c r="A18" s="25" t="s">
        <v>60</v>
      </c>
      <c r="B18" s="1">
        <v>229489</v>
      </c>
      <c r="C18" s="1">
        <v>193085</v>
      </c>
      <c r="D18" s="1">
        <v>206846</v>
      </c>
      <c r="E18" s="1"/>
      <c r="F18" s="1">
        <v>8798</v>
      </c>
      <c r="G18" s="1">
        <v>7481</v>
      </c>
      <c r="H18" s="1">
        <v>7979</v>
      </c>
      <c r="I18" s="9"/>
      <c r="J18" s="9"/>
      <c r="K18" s="9"/>
      <c r="L18" s="9"/>
    </row>
    <row r="19" spans="1:12" ht="12.75">
      <c r="A19" s="25" t="s">
        <v>61</v>
      </c>
      <c r="B19" s="1">
        <v>227174</v>
      </c>
      <c r="C19" s="1">
        <v>191345</v>
      </c>
      <c r="D19" s="1">
        <v>205041</v>
      </c>
      <c r="E19" s="1"/>
      <c r="F19" s="1">
        <v>8719</v>
      </c>
      <c r="G19" s="1">
        <v>7423</v>
      </c>
      <c r="H19" s="1">
        <v>7918</v>
      </c>
      <c r="I19" s="9"/>
      <c r="J19" s="9"/>
      <c r="K19" s="9"/>
      <c r="L19" s="9"/>
    </row>
    <row r="20" spans="1:12" ht="12.75">
      <c r="A20" s="25" t="s">
        <v>62</v>
      </c>
      <c r="B20" s="1">
        <v>240112</v>
      </c>
      <c r="C20" s="1">
        <v>192184</v>
      </c>
      <c r="D20" s="1">
        <v>210839</v>
      </c>
      <c r="E20" s="1"/>
      <c r="F20" s="1">
        <v>9264</v>
      </c>
      <c r="G20" s="1">
        <v>7443</v>
      </c>
      <c r="H20" s="1">
        <v>8152</v>
      </c>
      <c r="I20" s="9"/>
      <c r="J20" s="9"/>
      <c r="K20" s="9"/>
      <c r="L20" s="9"/>
    </row>
    <row r="21" spans="1:12" ht="12.75">
      <c r="A21" s="25" t="s">
        <v>63</v>
      </c>
      <c r="B21" s="1">
        <v>232595</v>
      </c>
      <c r="C21" s="1">
        <v>193675</v>
      </c>
      <c r="D21" s="1">
        <v>208204</v>
      </c>
      <c r="E21" s="1"/>
      <c r="F21" s="1">
        <v>8890</v>
      </c>
      <c r="G21" s="1">
        <v>7425</v>
      </c>
      <c r="H21" s="1">
        <v>7972</v>
      </c>
      <c r="I21" s="9"/>
      <c r="J21" s="9"/>
      <c r="K21" s="9"/>
      <c r="L21" s="9"/>
    </row>
    <row r="22" spans="1:12" ht="12.75">
      <c r="A22" s="25" t="s">
        <v>64</v>
      </c>
      <c r="B22" s="1">
        <v>232715</v>
      </c>
      <c r="C22" s="1">
        <v>195356</v>
      </c>
      <c r="D22" s="1">
        <v>209181</v>
      </c>
      <c r="E22" s="1"/>
      <c r="F22" s="1">
        <v>8839</v>
      </c>
      <c r="G22" s="1">
        <v>7520</v>
      </c>
      <c r="H22" s="1">
        <v>8008</v>
      </c>
      <c r="I22" s="9"/>
      <c r="J22" s="9"/>
      <c r="K22" s="9"/>
      <c r="L22" s="9"/>
    </row>
    <row r="23" spans="1:12" ht="12.75">
      <c r="A23" s="25" t="s">
        <v>65</v>
      </c>
      <c r="B23" s="1">
        <v>246785</v>
      </c>
      <c r="C23" s="1">
        <v>203555</v>
      </c>
      <c r="D23" s="1">
        <v>220139</v>
      </c>
      <c r="E23" s="1"/>
      <c r="F23" s="1">
        <v>9454</v>
      </c>
      <c r="G23" s="1">
        <v>7844</v>
      </c>
      <c r="H23" s="1">
        <v>8462</v>
      </c>
      <c r="I23" s="9"/>
      <c r="J23" s="9"/>
      <c r="K23" s="9"/>
      <c r="L23" s="9"/>
    </row>
    <row r="24" spans="1:12" ht="12.75">
      <c r="A24" s="25" t="s">
        <v>66</v>
      </c>
      <c r="B24" s="1">
        <v>229951</v>
      </c>
      <c r="C24" s="1">
        <v>200418</v>
      </c>
      <c r="D24" s="1">
        <v>211489</v>
      </c>
      <c r="E24" s="1"/>
      <c r="F24" s="1">
        <v>8823</v>
      </c>
      <c r="G24" s="1">
        <v>7711</v>
      </c>
      <c r="H24" s="1">
        <v>8128</v>
      </c>
      <c r="I24" s="9"/>
      <c r="J24" s="9"/>
      <c r="K24" s="9"/>
      <c r="L24" s="9"/>
    </row>
    <row r="25" spans="1:12" ht="12.75">
      <c r="A25" s="25" t="s">
        <v>67</v>
      </c>
      <c r="B25" s="1">
        <v>225144</v>
      </c>
      <c r="C25" s="1">
        <v>194193</v>
      </c>
      <c r="D25" s="1">
        <v>207304</v>
      </c>
      <c r="E25" s="1"/>
      <c r="F25" s="1">
        <v>8753</v>
      </c>
      <c r="G25" s="1">
        <v>7565</v>
      </c>
      <c r="H25" s="1">
        <v>8068</v>
      </c>
      <c r="I25" s="9"/>
      <c r="J25" s="9"/>
      <c r="K25" s="9"/>
      <c r="L25" s="9"/>
    </row>
    <row r="26" spans="1:12" ht="12.75">
      <c r="A26" s="25" t="s">
        <v>68</v>
      </c>
      <c r="B26" s="1">
        <v>234892</v>
      </c>
      <c r="C26" s="1">
        <v>198287</v>
      </c>
      <c r="D26" s="1">
        <v>212078</v>
      </c>
      <c r="E26" s="1"/>
      <c r="F26" s="1">
        <v>9015</v>
      </c>
      <c r="G26" s="1">
        <v>7712</v>
      </c>
      <c r="H26" s="1">
        <v>8203</v>
      </c>
      <c r="I26" s="9"/>
      <c r="J26" s="9"/>
      <c r="K26" s="9"/>
      <c r="L26" s="9"/>
    </row>
    <row r="27" spans="1:12" ht="15.75" customHeight="1">
      <c r="A27" s="30" t="s">
        <v>100</v>
      </c>
      <c r="B27" s="30">
        <v>249176</v>
      </c>
      <c r="C27" s="30">
        <v>201694</v>
      </c>
      <c r="D27" s="30">
        <v>221278</v>
      </c>
      <c r="E27" s="30"/>
      <c r="F27" s="30">
        <v>9632</v>
      </c>
      <c r="G27" s="30">
        <v>7860</v>
      </c>
      <c r="H27" s="30">
        <v>8591</v>
      </c>
      <c r="I27" s="9"/>
      <c r="J27" s="9"/>
      <c r="K27" s="9"/>
      <c r="L27" s="9"/>
    </row>
    <row r="28" ht="24" customHeight="1"/>
  </sheetData>
  <mergeCells count="5">
    <mergeCell ref="A4:A5"/>
    <mergeCell ref="B4:D4"/>
    <mergeCell ref="F4:H4"/>
    <mergeCell ref="A1:I1"/>
    <mergeCell ref="A3:I3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workbookViewId="0" topLeftCell="A1">
      <selection activeCell="L15" sqref="L15:L18"/>
    </sheetView>
  </sheetViews>
  <sheetFormatPr defaultColWidth="9.140625" defaultRowHeight="12.75"/>
  <cols>
    <col min="1" max="1" width="25.8515625" style="0" customWidth="1"/>
    <col min="2" max="3" width="6.7109375" style="0" customWidth="1"/>
    <col min="4" max="4" width="7.28125" style="0" customWidth="1"/>
    <col min="5" max="5" width="1.8515625" style="0" customWidth="1"/>
    <col min="6" max="7" width="6.7109375" style="0" customWidth="1"/>
    <col min="8" max="8" width="7.28125" style="0" customWidth="1"/>
    <col min="9" max="9" width="1.7109375" style="0" customWidth="1"/>
    <col min="10" max="10" width="6.8515625" style="0" customWidth="1"/>
    <col min="11" max="11" width="6.7109375" style="0" customWidth="1"/>
    <col min="12" max="12" width="7.28125" style="0" customWidth="1"/>
    <col min="13" max="13" width="1.7109375" style="0" customWidth="1"/>
  </cols>
  <sheetData>
    <row r="1" spans="1:12" ht="26.25" customHeight="1">
      <c r="A1" s="100" t="s">
        <v>112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7" ht="12.75" customHeight="1">
      <c r="A2" s="7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P2" s="4"/>
      <c r="Q2" s="4"/>
    </row>
    <row r="3" spans="1:17" ht="27" customHeight="1">
      <c r="A3" s="101" t="s">
        <v>113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P3" s="4"/>
      <c r="Q3" s="4"/>
    </row>
    <row r="4" spans="1:17" ht="15.75" customHeight="1">
      <c r="A4" s="14"/>
      <c r="B4" s="95">
        <v>38353</v>
      </c>
      <c r="C4" s="96"/>
      <c r="D4" s="96"/>
      <c r="E4" s="84"/>
      <c r="F4" s="95">
        <v>38718</v>
      </c>
      <c r="G4" s="96"/>
      <c r="H4" s="96"/>
      <c r="I4" s="22"/>
      <c r="J4" s="95">
        <v>39083</v>
      </c>
      <c r="K4" s="96"/>
      <c r="L4" s="96"/>
      <c r="Q4" s="40"/>
    </row>
    <row r="5" spans="1:17" ht="15.75" customHeight="1">
      <c r="A5" s="15"/>
      <c r="B5" s="23" t="s">
        <v>0</v>
      </c>
      <c r="C5" s="23" t="s">
        <v>1</v>
      </c>
      <c r="D5" s="23" t="s">
        <v>2</v>
      </c>
      <c r="E5" s="74"/>
      <c r="F5" s="23" t="s">
        <v>0</v>
      </c>
      <c r="G5" s="23" t="s">
        <v>1</v>
      </c>
      <c r="H5" s="23" t="s">
        <v>2</v>
      </c>
      <c r="I5" s="23"/>
      <c r="J5" s="23" t="s">
        <v>0</v>
      </c>
      <c r="K5" s="23" t="s">
        <v>1</v>
      </c>
      <c r="L5" s="23" t="s">
        <v>2</v>
      </c>
      <c r="Q5" s="41"/>
    </row>
    <row r="6" spans="1:17" ht="19.5" customHeight="1">
      <c r="A6" s="33" t="s">
        <v>13</v>
      </c>
      <c r="B6" s="10"/>
      <c r="C6" s="10"/>
      <c r="D6" s="10"/>
      <c r="F6" s="25"/>
      <c r="G6" s="25"/>
      <c r="H6" s="25"/>
      <c r="I6" s="10"/>
      <c r="J6" s="25"/>
      <c r="K6" s="25"/>
      <c r="L6" s="25"/>
      <c r="Q6" s="40"/>
    </row>
    <row r="7" spans="1:17" ht="15.75" customHeight="1">
      <c r="A7" s="34" t="s">
        <v>14</v>
      </c>
      <c r="B7" s="1">
        <v>8905</v>
      </c>
      <c r="C7" s="1">
        <v>11327</v>
      </c>
      <c r="D7" s="1">
        <f>C7+B7</f>
        <v>20232</v>
      </c>
      <c r="F7" s="1">
        <v>6646</v>
      </c>
      <c r="G7" s="1">
        <v>7830</v>
      </c>
      <c r="H7" s="1">
        <f>G7+F7</f>
        <v>14476</v>
      </c>
      <c r="I7" s="10"/>
      <c r="J7" s="1">
        <v>3170</v>
      </c>
      <c r="K7" s="1">
        <v>3999</v>
      </c>
      <c r="L7" s="1">
        <f>J7+K7</f>
        <v>7169</v>
      </c>
      <c r="Q7" s="40"/>
    </row>
    <row r="8" spans="1:17" ht="12.75">
      <c r="A8" s="35" t="s">
        <v>9</v>
      </c>
      <c r="B8" s="1">
        <v>1848</v>
      </c>
      <c r="C8" s="1">
        <v>3034</v>
      </c>
      <c r="D8" s="1">
        <f>C8+B8</f>
        <v>4882</v>
      </c>
      <c r="F8" s="1">
        <v>1251</v>
      </c>
      <c r="G8" s="1">
        <v>1695</v>
      </c>
      <c r="H8" s="1">
        <f>G8+F8</f>
        <v>2946</v>
      </c>
      <c r="I8" s="10"/>
      <c r="J8" s="1">
        <v>672</v>
      </c>
      <c r="K8" s="1">
        <v>799</v>
      </c>
      <c r="L8" s="1">
        <f>J8+K8</f>
        <v>1471</v>
      </c>
      <c r="Q8" s="40"/>
    </row>
    <row r="9" spans="1:17" ht="12.75">
      <c r="A9" s="35" t="s">
        <v>10</v>
      </c>
      <c r="B9" s="1">
        <v>485</v>
      </c>
      <c r="C9" s="1">
        <v>1650</v>
      </c>
      <c r="D9" s="1">
        <f>C9+B9</f>
        <v>2135</v>
      </c>
      <c r="F9" s="1">
        <v>263</v>
      </c>
      <c r="G9" s="1">
        <v>985</v>
      </c>
      <c r="H9" s="1">
        <f>G9+F9</f>
        <v>1248</v>
      </c>
      <c r="I9" s="10"/>
      <c r="J9" s="1">
        <v>151</v>
      </c>
      <c r="K9" s="1">
        <v>412</v>
      </c>
      <c r="L9" s="1">
        <f>J9+K9</f>
        <v>563</v>
      </c>
      <c r="Q9" s="40"/>
    </row>
    <row r="10" spans="1:17" ht="12.75">
      <c r="A10" s="35" t="s">
        <v>11</v>
      </c>
      <c r="B10" s="1">
        <v>41</v>
      </c>
      <c r="C10" s="1">
        <v>126</v>
      </c>
      <c r="D10" s="1">
        <f>C10+B10</f>
        <v>167</v>
      </c>
      <c r="F10" s="1">
        <v>23</v>
      </c>
      <c r="G10" s="1">
        <v>81</v>
      </c>
      <c r="H10" s="1">
        <f>G10+F10</f>
        <v>104</v>
      </c>
      <c r="I10" s="10"/>
      <c r="J10" s="1">
        <v>17</v>
      </c>
      <c r="K10" s="1">
        <v>38</v>
      </c>
      <c r="L10" s="1">
        <f>J10+K10</f>
        <v>55</v>
      </c>
      <c r="Q10" s="40"/>
    </row>
    <row r="11" spans="1:17" ht="12.75">
      <c r="A11" s="35" t="s">
        <v>12</v>
      </c>
      <c r="B11" s="1">
        <v>1</v>
      </c>
      <c r="C11" s="1">
        <v>6</v>
      </c>
      <c r="D11" s="1">
        <f>C11+B11</f>
        <v>7</v>
      </c>
      <c r="F11" s="1">
        <v>2</v>
      </c>
      <c r="G11" s="1">
        <v>11</v>
      </c>
      <c r="H11" s="1">
        <f>G11+F11</f>
        <v>13</v>
      </c>
      <c r="I11" s="10"/>
      <c r="J11" s="1">
        <v>4</v>
      </c>
      <c r="K11" s="1">
        <v>8</v>
      </c>
      <c r="L11" s="1">
        <f>J11+K11</f>
        <v>12</v>
      </c>
      <c r="Q11" s="40"/>
    </row>
    <row r="12" spans="1:17" ht="15.75" customHeight="1">
      <c r="A12" s="35" t="s">
        <v>2</v>
      </c>
      <c r="B12" s="1">
        <f>SUM(B7:B11)</f>
        <v>11280</v>
      </c>
      <c r="C12" s="1">
        <f>SUM(C7:C11)</f>
        <v>16143</v>
      </c>
      <c r="D12" s="1">
        <f>SUM(D7:D11)</f>
        <v>27423</v>
      </c>
      <c r="F12" s="1">
        <f>SUM(F7:F11)</f>
        <v>8185</v>
      </c>
      <c r="G12" s="1">
        <f>SUM(G7:G11)</f>
        <v>10602</v>
      </c>
      <c r="H12" s="1">
        <f>SUM(H7:H11)</f>
        <v>18787</v>
      </c>
      <c r="I12" s="10"/>
      <c r="J12" s="1">
        <f>SUM(J7:J11)</f>
        <v>4014</v>
      </c>
      <c r="K12" s="1">
        <f>SUM(K7:K11)</f>
        <v>5256</v>
      </c>
      <c r="L12" s="1">
        <f>SUM(L7:L11)</f>
        <v>9270</v>
      </c>
      <c r="Q12" s="40"/>
    </row>
    <row r="13" spans="1:17" ht="20.25" customHeight="1">
      <c r="A13" s="33" t="s">
        <v>15</v>
      </c>
      <c r="B13" s="25"/>
      <c r="C13" s="25"/>
      <c r="D13" s="25"/>
      <c r="F13" s="25"/>
      <c r="G13" s="25"/>
      <c r="H13" s="25"/>
      <c r="I13" s="10"/>
      <c r="J13" s="25"/>
      <c r="K13" s="25"/>
      <c r="L13" s="25"/>
      <c r="Q13" s="40"/>
    </row>
    <row r="14" spans="1:17" ht="15.75" customHeight="1">
      <c r="A14" s="35" t="s">
        <v>14</v>
      </c>
      <c r="B14" s="1">
        <v>93446</v>
      </c>
      <c r="C14" s="1">
        <v>124575</v>
      </c>
      <c r="D14" s="1">
        <f>C14+B14</f>
        <v>218021</v>
      </c>
      <c r="F14" s="1">
        <v>77104</v>
      </c>
      <c r="G14" s="1">
        <v>104304</v>
      </c>
      <c r="H14" s="1">
        <f>G14+F14</f>
        <v>181408</v>
      </c>
      <c r="I14" s="10"/>
      <c r="J14" s="1">
        <v>59531</v>
      </c>
      <c r="K14" s="1">
        <v>81766</v>
      </c>
      <c r="L14" s="1">
        <f>J14+K14</f>
        <v>141297</v>
      </c>
      <c r="Q14" s="40"/>
    </row>
    <row r="15" spans="1:17" ht="12.75">
      <c r="A15" s="35" t="s">
        <v>9</v>
      </c>
      <c r="B15" s="1">
        <v>158444</v>
      </c>
      <c r="C15" s="1">
        <v>208563</v>
      </c>
      <c r="D15" s="1">
        <f>C15+B15</f>
        <v>367007</v>
      </c>
      <c r="F15" s="1">
        <v>162606</v>
      </c>
      <c r="G15" s="1">
        <v>214138</v>
      </c>
      <c r="H15" s="1">
        <f>G15+F15</f>
        <v>376744</v>
      </c>
      <c r="I15" s="10"/>
      <c r="J15" s="1">
        <v>163909</v>
      </c>
      <c r="K15" s="1">
        <v>216576</v>
      </c>
      <c r="L15" s="1">
        <f>J15+K15</f>
        <v>380485</v>
      </c>
      <c r="Q15" s="40"/>
    </row>
    <row r="16" spans="1:17" ht="12.75">
      <c r="A16" s="35" t="s">
        <v>10</v>
      </c>
      <c r="B16" s="1">
        <v>46628</v>
      </c>
      <c r="C16" s="1">
        <v>79594</v>
      </c>
      <c r="D16" s="1">
        <f>C16+B16</f>
        <v>126222</v>
      </c>
      <c r="F16" s="1">
        <v>51939</v>
      </c>
      <c r="G16" s="1">
        <v>84505</v>
      </c>
      <c r="H16" s="1">
        <f>G16+F16</f>
        <v>136444</v>
      </c>
      <c r="I16" s="10"/>
      <c r="J16" s="1">
        <v>57807</v>
      </c>
      <c r="K16" s="1">
        <v>89511</v>
      </c>
      <c r="L16" s="1">
        <f>J16+K16</f>
        <v>147318</v>
      </c>
      <c r="Q16" s="40"/>
    </row>
    <row r="17" spans="1:17" ht="12.75">
      <c r="A17" s="35" t="s">
        <v>11</v>
      </c>
      <c r="B17" s="1">
        <v>11266</v>
      </c>
      <c r="C17" s="1">
        <v>24261</v>
      </c>
      <c r="D17" s="1">
        <f>C17+B17</f>
        <v>35527</v>
      </c>
      <c r="F17" s="1">
        <v>12356</v>
      </c>
      <c r="G17" s="1">
        <v>26077</v>
      </c>
      <c r="H17" s="1">
        <f>G17+F17</f>
        <v>38433</v>
      </c>
      <c r="I17" s="10"/>
      <c r="J17" s="1">
        <v>13644</v>
      </c>
      <c r="K17" s="1">
        <v>27871</v>
      </c>
      <c r="L17" s="1">
        <f>J17+K17</f>
        <v>41515</v>
      </c>
      <c r="Q17" s="40"/>
    </row>
    <row r="18" spans="1:17" ht="12.75">
      <c r="A18" s="35" t="s">
        <v>12</v>
      </c>
      <c r="B18" s="25">
        <v>875</v>
      </c>
      <c r="C18" s="1">
        <v>2088</v>
      </c>
      <c r="D18" s="1">
        <f>C18+B18</f>
        <v>2963</v>
      </c>
      <c r="F18" s="1">
        <v>1073</v>
      </c>
      <c r="G18" s="1">
        <v>2573</v>
      </c>
      <c r="H18" s="1">
        <f>G18+F18</f>
        <v>3646</v>
      </c>
      <c r="I18" s="10"/>
      <c r="J18" s="1">
        <v>1345</v>
      </c>
      <c r="K18" s="1">
        <v>3097</v>
      </c>
      <c r="L18" s="1">
        <f>J18+K18</f>
        <v>4442</v>
      </c>
      <c r="Q18" s="40"/>
    </row>
    <row r="19" spans="1:17" ht="15.75" customHeight="1">
      <c r="A19" s="35" t="s">
        <v>2</v>
      </c>
      <c r="B19" s="1">
        <f>SUM(B14:B18)</f>
        <v>310659</v>
      </c>
      <c r="C19" s="1">
        <f>SUM(C14:C18)</f>
        <v>439081</v>
      </c>
      <c r="D19" s="1">
        <f>B19+C19</f>
        <v>749740</v>
      </c>
      <c r="F19" s="1">
        <f>SUM(F14:F18)</f>
        <v>305078</v>
      </c>
      <c r="G19" s="1">
        <f>SUM(G14:G18)</f>
        <v>431597</v>
      </c>
      <c r="H19" s="1">
        <f>SUM(H14:H18)</f>
        <v>736675</v>
      </c>
      <c r="I19" s="10"/>
      <c r="J19" s="1">
        <f>SUM(J14:J18)</f>
        <v>296236</v>
      </c>
      <c r="K19" s="1">
        <f>SUM(K14:K18)</f>
        <v>418821</v>
      </c>
      <c r="L19" s="1">
        <f>SUM(L14:L18)</f>
        <v>715057</v>
      </c>
      <c r="Q19" s="40"/>
    </row>
    <row r="20" spans="1:17" ht="20.25" customHeight="1">
      <c r="A20" s="33" t="s">
        <v>16</v>
      </c>
      <c r="B20" s="25"/>
      <c r="C20" s="25"/>
      <c r="D20" s="25"/>
      <c r="F20" s="25"/>
      <c r="G20" s="25"/>
      <c r="H20" s="25"/>
      <c r="I20" s="10"/>
      <c r="J20" s="25"/>
      <c r="K20" s="25"/>
      <c r="L20" s="25"/>
      <c r="Q20" s="40"/>
    </row>
    <row r="21" spans="1:17" ht="15" customHeight="1">
      <c r="A21" s="35" t="s">
        <v>14</v>
      </c>
      <c r="B21" s="1">
        <f aca="true" t="shared" si="0" ref="B21:C25">B7+B14</f>
        <v>102351</v>
      </c>
      <c r="C21" s="1">
        <f t="shared" si="0"/>
        <v>135902</v>
      </c>
      <c r="D21" s="1">
        <f>B21+C21</f>
        <v>238253</v>
      </c>
      <c r="F21" s="1">
        <f aca="true" t="shared" si="1" ref="F21:G25">F7+F14</f>
        <v>83750</v>
      </c>
      <c r="G21" s="1">
        <f t="shared" si="1"/>
        <v>112134</v>
      </c>
      <c r="H21" s="1">
        <f>G21+F21</f>
        <v>195884</v>
      </c>
      <c r="I21" s="10"/>
      <c r="J21" s="1">
        <f aca="true" t="shared" si="2" ref="J21:K25">J7+J14</f>
        <v>62701</v>
      </c>
      <c r="K21" s="1">
        <f t="shared" si="2"/>
        <v>85765</v>
      </c>
      <c r="L21" s="1">
        <f>K21+J21</f>
        <v>148466</v>
      </c>
      <c r="Q21" s="40"/>
    </row>
    <row r="22" spans="1:17" ht="12.75">
      <c r="A22" s="35" t="s">
        <v>9</v>
      </c>
      <c r="B22" s="1">
        <f t="shared" si="0"/>
        <v>160292</v>
      </c>
      <c r="C22" s="1">
        <f t="shared" si="0"/>
        <v>211597</v>
      </c>
      <c r="D22" s="1">
        <f>B22+C22</f>
        <v>371889</v>
      </c>
      <c r="F22" s="1">
        <f t="shared" si="1"/>
        <v>163857</v>
      </c>
      <c r="G22" s="1">
        <f t="shared" si="1"/>
        <v>215833</v>
      </c>
      <c r="H22" s="1">
        <f>G22+F22</f>
        <v>379690</v>
      </c>
      <c r="I22" s="10"/>
      <c r="J22" s="1">
        <f t="shared" si="2"/>
        <v>164581</v>
      </c>
      <c r="K22" s="1">
        <f t="shared" si="2"/>
        <v>217375</v>
      </c>
      <c r="L22" s="1">
        <f>K22+J22</f>
        <v>381956</v>
      </c>
      <c r="Q22" s="40"/>
    </row>
    <row r="23" spans="1:17" ht="12.75">
      <c r="A23" s="35" t="s">
        <v>10</v>
      </c>
      <c r="B23" s="1">
        <f t="shared" si="0"/>
        <v>47113</v>
      </c>
      <c r="C23" s="1">
        <f t="shared" si="0"/>
        <v>81244</v>
      </c>
      <c r="D23" s="1">
        <f>B23+C23</f>
        <v>128357</v>
      </c>
      <c r="F23" s="1">
        <f t="shared" si="1"/>
        <v>52202</v>
      </c>
      <c r="G23" s="1">
        <f t="shared" si="1"/>
        <v>85490</v>
      </c>
      <c r="H23" s="1">
        <f>G23+F23</f>
        <v>137692</v>
      </c>
      <c r="I23" s="10"/>
      <c r="J23" s="1">
        <f t="shared" si="2"/>
        <v>57958</v>
      </c>
      <c r="K23" s="1">
        <f t="shared" si="2"/>
        <v>89923</v>
      </c>
      <c r="L23" s="1">
        <f>K23+J23</f>
        <v>147881</v>
      </c>
      <c r="Q23" s="40"/>
    </row>
    <row r="24" spans="1:17" ht="12.75">
      <c r="A24" s="35" t="s">
        <v>11</v>
      </c>
      <c r="B24" s="1">
        <f t="shared" si="0"/>
        <v>11307</v>
      </c>
      <c r="C24" s="1">
        <f t="shared" si="0"/>
        <v>24387</v>
      </c>
      <c r="D24" s="1">
        <f>B24+C24</f>
        <v>35694</v>
      </c>
      <c r="F24" s="1">
        <f t="shared" si="1"/>
        <v>12379</v>
      </c>
      <c r="G24" s="1">
        <f t="shared" si="1"/>
        <v>26158</v>
      </c>
      <c r="H24" s="1">
        <f>G24+F24</f>
        <v>38537</v>
      </c>
      <c r="I24" s="10"/>
      <c r="J24" s="1">
        <f t="shared" si="2"/>
        <v>13661</v>
      </c>
      <c r="K24" s="1">
        <f t="shared" si="2"/>
        <v>27909</v>
      </c>
      <c r="L24" s="1">
        <f>K24+J24</f>
        <v>41570</v>
      </c>
      <c r="Q24" s="40"/>
    </row>
    <row r="25" spans="1:17" ht="12.75">
      <c r="A25" s="35" t="s">
        <v>12</v>
      </c>
      <c r="B25" s="1">
        <f t="shared" si="0"/>
        <v>876</v>
      </c>
      <c r="C25" s="1">
        <f t="shared" si="0"/>
        <v>2094</v>
      </c>
      <c r="D25" s="1">
        <f>B25+C25</f>
        <v>2970</v>
      </c>
      <c r="F25" s="25">
        <f t="shared" si="1"/>
        <v>1075</v>
      </c>
      <c r="G25" s="1">
        <f t="shared" si="1"/>
        <v>2584</v>
      </c>
      <c r="H25" s="1">
        <f>G25+F25</f>
        <v>3659</v>
      </c>
      <c r="I25" s="10"/>
      <c r="J25" s="1">
        <f t="shared" si="2"/>
        <v>1349</v>
      </c>
      <c r="K25" s="1">
        <f t="shared" si="2"/>
        <v>3105</v>
      </c>
      <c r="L25" s="1">
        <f>K25+J25</f>
        <v>4454</v>
      </c>
      <c r="Q25" s="40"/>
    </row>
    <row r="26" spans="1:17" ht="15.75" customHeight="1">
      <c r="A26" s="36" t="s">
        <v>2</v>
      </c>
      <c r="B26" s="30">
        <f>SUM(B21:B25)</f>
        <v>321939</v>
      </c>
      <c r="C26" s="30">
        <f>SUM(C21:C25)</f>
        <v>455224</v>
      </c>
      <c r="D26" s="30">
        <f>SUM(D21:D25)</f>
        <v>777163</v>
      </c>
      <c r="E26" s="74"/>
      <c r="F26" s="30">
        <f>SUM(F21:F25)</f>
        <v>313263</v>
      </c>
      <c r="G26" s="30">
        <f>SUM(G21:G25)</f>
        <v>442199</v>
      </c>
      <c r="H26" s="30">
        <f>SUM(H21:H25)</f>
        <v>755462</v>
      </c>
      <c r="I26" s="15"/>
      <c r="J26" s="30">
        <f>SUM(J21:J25)</f>
        <v>300250</v>
      </c>
      <c r="K26" s="30">
        <f>SUM(K21:K25)</f>
        <v>424077</v>
      </c>
      <c r="L26" s="30">
        <f>SUM(L21:L25)</f>
        <v>724327</v>
      </c>
      <c r="M26" s="4"/>
      <c r="Q26" s="40"/>
    </row>
    <row r="27" spans="16:17" ht="24" customHeight="1">
      <c r="P27" s="4"/>
      <c r="Q27" s="4"/>
    </row>
    <row r="28" spans="16:17" ht="12.75">
      <c r="P28" s="4"/>
      <c r="Q28" s="4"/>
    </row>
    <row r="29" spans="16:17" ht="12.75">
      <c r="P29" s="4"/>
      <c r="Q29" s="4"/>
    </row>
    <row r="30" spans="16:17" ht="12.75">
      <c r="P30" s="4"/>
      <c r="Q30" s="4"/>
    </row>
  </sheetData>
  <mergeCells count="5">
    <mergeCell ref="A1:L1"/>
    <mergeCell ref="F4:H4"/>
    <mergeCell ref="J4:L4"/>
    <mergeCell ref="B4:D4"/>
    <mergeCell ref="A3:L3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4">
      <selection activeCell="J46" sqref="J46"/>
    </sheetView>
  </sheetViews>
  <sheetFormatPr defaultColWidth="9.140625" defaultRowHeight="12.75"/>
  <cols>
    <col min="1" max="1" width="21.421875" style="0" customWidth="1"/>
    <col min="2" max="2" width="7.28125" style="0" customWidth="1"/>
    <col min="3" max="3" width="7.8515625" style="8" customWidth="1"/>
    <col min="4" max="4" width="3.7109375" style="0" customWidth="1"/>
    <col min="5" max="5" width="2.7109375" style="0" customWidth="1"/>
    <col min="6" max="6" width="6.421875" style="0" customWidth="1"/>
    <col min="7" max="7" width="3.7109375" style="0" customWidth="1"/>
    <col min="8" max="8" width="2.8515625" style="0" customWidth="1"/>
    <col min="9" max="9" width="7.7109375" style="0" customWidth="1"/>
    <col min="10" max="10" width="5.00390625" style="0" customWidth="1"/>
  </cols>
  <sheetData>
    <row r="1" spans="1:10" ht="25.5" customHeight="1">
      <c r="A1" s="105" t="s">
        <v>121</v>
      </c>
      <c r="B1" s="106"/>
      <c r="C1" s="106"/>
      <c r="D1" s="106"/>
      <c r="E1" s="106"/>
      <c r="F1" s="106"/>
      <c r="G1" s="106"/>
      <c r="H1" s="107"/>
      <c r="I1" s="107"/>
      <c r="J1" s="99"/>
    </row>
    <row r="2" spans="1:10" ht="12.75" customHeight="1">
      <c r="A2" s="81"/>
      <c r="B2" s="77"/>
      <c r="C2" s="77"/>
      <c r="D2" s="77"/>
      <c r="E2" s="77"/>
      <c r="F2" s="77"/>
      <c r="G2" s="77"/>
      <c r="H2" s="82"/>
      <c r="I2" s="82"/>
      <c r="J2" s="9"/>
    </row>
    <row r="3" spans="1:10" ht="25.5" customHeight="1">
      <c r="A3" s="102" t="s">
        <v>122</v>
      </c>
      <c r="B3" s="103"/>
      <c r="C3" s="103"/>
      <c r="D3" s="103"/>
      <c r="E3" s="103"/>
      <c r="F3" s="103"/>
      <c r="G3" s="103"/>
      <c r="H3" s="103"/>
      <c r="I3" s="103"/>
      <c r="J3" s="104"/>
    </row>
    <row r="4" spans="1:10" ht="15.75" customHeight="1">
      <c r="A4" s="32" t="s">
        <v>17</v>
      </c>
      <c r="B4" s="50"/>
      <c r="C4" s="56" t="s">
        <v>0</v>
      </c>
      <c r="D4" s="56"/>
      <c r="E4" s="32"/>
      <c r="F4" s="53" t="s">
        <v>1</v>
      </c>
      <c r="G4" s="53"/>
      <c r="H4" s="32"/>
      <c r="I4" s="53" t="s">
        <v>2</v>
      </c>
      <c r="J4" s="53"/>
    </row>
    <row r="5" spans="1:10" ht="15.75" customHeight="1">
      <c r="A5" s="31"/>
      <c r="B5" s="51"/>
      <c r="C5" s="23" t="s">
        <v>18</v>
      </c>
      <c r="D5" s="57" t="s">
        <v>19</v>
      </c>
      <c r="E5" s="23"/>
      <c r="F5" s="23" t="s">
        <v>18</v>
      </c>
      <c r="G5" s="23" t="s">
        <v>19</v>
      </c>
      <c r="H5" s="23"/>
      <c r="I5" s="23" t="s">
        <v>18</v>
      </c>
      <c r="J5" s="23" t="s">
        <v>19</v>
      </c>
    </row>
    <row r="6" spans="1:10" ht="20.25" customHeight="1">
      <c r="A6" s="26" t="s">
        <v>3</v>
      </c>
      <c r="B6" s="29"/>
      <c r="C6" s="1"/>
      <c r="D6" s="58"/>
      <c r="E6" s="1"/>
      <c r="F6" s="1"/>
      <c r="G6" s="1"/>
      <c r="H6" s="1"/>
      <c r="I6" s="1"/>
      <c r="J6" s="1"/>
    </row>
    <row r="7" spans="1:10" ht="15.75" customHeight="1">
      <c r="A7" s="37" t="s">
        <v>70</v>
      </c>
      <c r="B7" s="29"/>
      <c r="C7" s="1">
        <v>75100</v>
      </c>
      <c r="D7" s="59">
        <f aca="true" t="shared" si="0" ref="D7:D17">(C7/$C$18)*100</f>
        <v>25.01248959200666</v>
      </c>
      <c r="E7" s="1"/>
      <c r="F7" s="1">
        <v>111002</v>
      </c>
      <c r="G7" s="1">
        <f>(F7/$F$18)*100</f>
        <v>26.174963508985392</v>
      </c>
      <c r="H7" s="1"/>
      <c r="I7" s="1">
        <f aca="true" t="shared" si="1" ref="I7:I17">C7+F7</f>
        <v>186102</v>
      </c>
      <c r="J7" s="1">
        <f aca="true" t="shared" si="2" ref="J7:J17">(I7/$I$18)*100</f>
        <v>25.693091656116646</v>
      </c>
    </row>
    <row r="8" spans="1:10" ht="12.75">
      <c r="A8" s="37" t="s">
        <v>71</v>
      </c>
      <c r="B8" s="29"/>
      <c r="C8" s="1">
        <v>60639</v>
      </c>
      <c r="D8" s="59">
        <f t="shared" si="0"/>
        <v>20.19616985845129</v>
      </c>
      <c r="E8" s="1"/>
      <c r="F8" s="1">
        <v>87267</v>
      </c>
      <c r="G8" s="1">
        <v>20</v>
      </c>
      <c r="H8" s="1"/>
      <c r="I8" s="1">
        <f t="shared" si="1"/>
        <v>147906</v>
      </c>
      <c r="J8" s="1">
        <v>21</v>
      </c>
    </row>
    <row r="9" spans="1:10" ht="12.75">
      <c r="A9" s="37" t="s">
        <v>72</v>
      </c>
      <c r="B9" s="29"/>
      <c r="C9" s="1">
        <v>47392</v>
      </c>
      <c r="D9" s="59">
        <f t="shared" si="0"/>
        <v>15.784179850124897</v>
      </c>
      <c r="E9" s="1"/>
      <c r="F9" s="1">
        <v>71218</v>
      </c>
      <c r="G9" s="1">
        <f aca="true" t="shared" si="3" ref="G9:G17">(F9/$F$18)*100</f>
        <v>16.793648323299777</v>
      </c>
      <c r="H9" s="1"/>
      <c r="I9" s="1">
        <f t="shared" si="1"/>
        <v>118610</v>
      </c>
      <c r="J9" s="1">
        <f t="shared" si="2"/>
        <v>16.375200703549638</v>
      </c>
    </row>
    <row r="10" spans="1:10" ht="12.75">
      <c r="A10" s="37" t="s">
        <v>73</v>
      </c>
      <c r="B10" s="29"/>
      <c r="C10" s="1">
        <v>36946</v>
      </c>
      <c r="D10" s="59">
        <f t="shared" si="0"/>
        <v>12.305079100749374</v>
      </c>
      <c r="E10" s="1"/>
      <c r="F10" s="1">
        <v>54636</v>
      </c>
      <c r="G10" s="1">
        <f t="shared" si="3"/>
        <v>12.883509362686492</v>
      </c>
      <c r="H10" s="1"/>
      <c r="I10" s="1">
        <f t="shared" si="1"/>
        <v>91582</v>
      </c>
      <c r="J10" s="1">
        <f t="shared" si="2"/>
        <v>12.643736875748107</v>
      </c>
    </row>
    <row r="11" spans="1:10" ht="12.75">
      <c r="A11" s="37" t="s">
        <v>74</v>
      </c>
      <c r="B11" s="29"/>
      <c r="C11" s="1">
        <v>28470</v>
      </c>
      <c r="D11" s="59">
        <v>10</v>
      </c>
      <c r="E11" s="1"/>
      <c r="F11" s="1">
        <v>38115</v>
      </c>
      <c r="G11" s="1">
        <f t="shared" si="3"/>
        <v>8.987754582304628</v>
      </c>
      <c r="H11" s="1"/>
      <c r="I11" s="1">
        <f t="shared" si="1"/>
        <v>66585</v>
      </c>
      <c r="J11" s="1">
        <f t="shared" si="2"/>
        <v>9.192671265878532</v>
      </c>
    </row>
    <row r="12" spans="1:10" ht="12.75">
      <c r="A12" s="37" t="s">
        <v>75</v>
      </c>
      <c r="B12" s="29"/>
      <c r="C12" s="1">
        <v>20130</v>
      </c>
      <c r="D12" s="59">
        <f t="shared" si="0"/>
        <v>6.704412989175687</v>
      </c>
      <c r="E12" s="1"/>
      <c r="F12" s="1">
        <v>24653</v>
      </c>
      <c r="G12" s="1">
        <f t="shared" si="3"/>
        <v>5.813331069593493</v>
      </c>
      <c r="H12" s="1"/>
      <c r="I12" s="1">
        <f t="shared" si="1"/>
        <v>44783</v>
      </c>
      <c r="J12" s="1">
        <f t="shared" si="2"/>
        <v>6.18270477284431</v>
      </c>
    </row>
    <row r="13" spans="1:10" ht="12.75">
      <c r="A13" s="37" t="s">
        <v>76</v>
      </c>
      <c r="B13" s="29"/>
      <c r="C13" s="1">
        <v>12747</v>
      </c>
      <c r="D13" s="59">
        <f t="shared" si="0"/>
        <v>4.245462114904246</v>
      </c>
      <c r="E13" s="1"/>
      <c r="F13" s="1">
        <v>15945</v>
      </c>
      <c r="G13" s="1">
        <f t="shared" si="3"/>
        <v>3.759930389999929</v>
      </c>
      <c r="H13" s="1"/>
      <c r="I13" s="1">
        <f t="shared" si="1"/>
        <v>28692</v>
      </c>
      <c r="J13" s="1">
        <f t="shared" si="2"/>
        <v>3.9611943224538084</v>
      </c>
    </row>
    <row r="14" spans="1:10" ht="12.75">
      <c r="A14" s="37" t="s">
        <v>77</v>
      </c>
      <c r="B14" s="29"/>
      <c r="C14" s="1">
        <v>7816</v>
      </c>
      <c r="D14" s="59">
        <f t="shared" si="0"/>
        <v>2.6031640299750207</v>
      </c>
      <c r="E14" s="1"/>
      <c r="F14" s="1">
        <v>9430</v>
      </c>
      <c r="G14" s="1">
        <f t="shared" si="3"/>
        <v>2.2236527800375874</v>
      </c>
      <c r="H14" s="1"/>
      <c r="I14" s="1">
        <f t="shared" si="1"/>
        <v>17246</v>
      </c>
      <c r="J14" s="1">
        <f t="shared" si="2"/>
        <v>2.3809688165704164</v>
      </c>
    </row>
    <row r="15" spans="1:10" ht="12.75">
      <c r="A15" s="37" t="s">
        <v>78</v>
      </c>
      <c r="B15" s="29"/>
      <c r="C15" s="1">
        <v>6927</v>
      </c>
      <c r="D15" s="59">
        <f t="shared" si="0"/>
        <v>2.3070774354704415</v>
      </c>
      <c r="E15" s="1"/>
      <c r="F15" s="1">
        <v>7926</v>
      </c>
      <c r="G15" s="1">
        <f t="shared" si="3"/>
        <v>1.8690002051514232</v>
      </c>
      <c r="H15" s="1"/>
      <c r="I15" s="1">
        <f t="shared" si="1"/>
        <v>14853</v>
      </c>
      <c r="J15" s="1">
        <f t="shared" si="2"/>
        <v>2.05059317131627</v>
      </c>
    </row>
    <row r="16" spans="1:10" ht="12.75">
      <c r="A16" s="37" t="s">
        <v>79</v>
      </c>
      <c r="B16" s="29"/>
      <c r="C16" s="1">
        <v>3931</v>
      </c>
      <c r="D16" s="59">
        <f t="shared" si="0"/>
        <v>1.3092422980849292</v>
      </c>
      <c r="E16" s="1"/>
      <c r="F16" s="1">
        <v>3783</v>
      </c>
      <c r="G16" s="1">
        <f t="shared" si="3"/>
        <v>0.8920549805813567</v>
      </c>
      <c r="H16" s="1"/>
      <c r="I16" s="1">
        <f t="shared" si="1"/>
        <v>7714</v>
      </c>
      <c r="J16" s="1">
        <f t="shared" si="2"/>
        <v>1.064988603213742</v>
      </c>
    </row>
    <row r="17" spans="1:10" ht="12.75">
      <c r="A17" s="37" t="s">
        <v>80</v>
      </c>
      <c r="B17" s="29"/>
      <c r="C17" s="1">
        <v>152</v>
      </c>
      <c r="D17" s="59">
        <f t="shared" si="0"/>
        <v>0.050624479600333054</v>
      </c>
      <c r="E17" s="1"/>
      <c r="F17" s="1">
        <v>102</v>
      </c>
      <c r="G17" s="1">
        <f t="shared" si="3"/>
        <v>0.024052235796801054</v>
      </c>
      <c r="H17" s="1"/>
      <c r="I17" s="1">
        <f t="shared" si="1"/>
        <v>254</v>
      </c>
      <c r="J17" s="1">
        <f t="shared" si="2"/>
        <v>0.03506703464043174</v>
      </c>
    </row>
    <row r="18" spans="1:10" ht="15.75" customHeight="1">
      <c r="A18" s="38" t="s">
        <v>2</v>
      </c>
      <c r="B18" s="29"/>
      <c r="C18" s="60">
        <f>SUM(C7:C17)</f>
        <v>300250</v>
      </c>
      <c r="D18" s="61">
        <v>100</v>
      </c>
      <c r="E18" s="60"/>
      <c r="F18" s="60">
        <f>SUM(F7:F17)</f>
        <v>424077</v>
      </c>
      <c r="G18" s="60">
        <v>100</v>
      </c>
      <c r="H18" s="60"/>
      <c r="I18" s="60">
        <f>SUM(I7:I17)</f>
        <v>724327</v>
      </c>
      <c r="J18" s="60">
        <v>100</v>
      </c>
    </row>
    <row r="19" spans="1:10" ht="12.75" customHeight="1">
      <c r="A19" s="37"/>
      <c r="B19" s="29"/>
      <c r="C19" s="1"/>
      <c r="D19" s="58"/>
      <c r="E19" s="1"/>
      <c r="F19" s="1"/>
      <c r="G19" s="1"/>
      <c r="H19" s="1"/>
      <c r="I19" s="1"/>
      <c r="J19" s="1"/>
    </row>
    <row r="20" spans="1:10" ht="20.25" customHeight="1">
      <c r="A20" s="62" t="s">
        <v>7</v>
      </c>
      <c r="B20" s="29"/>
      <c r="C20" s="1"/>
      <c r="D20" s="58"/>
      <c r="E20" s="1"/>
      <c r="F20" s="1"/>
      <c r="G20" s="1"/>
      <c r="H20" s="1"/>
      <c r="I20" s="1"/>
      <c r="J20" s="1"/>
    </row>
    <row r="21" spans="1:10" ht="15.75" customHeight="1">
      <c r="A21" s="37" t="s">
        <v>70</v>
      </c>
      <c r="B21" s="29"/>
      <c r="C21" s="1">
        <v>761</v>
      </c>
      <c r="D21" s="1">
        <v>49</v>
      </c>
      <c r="E21" s="1"/>
      <c r="F21" s="1">
        <v>1231</v>
      </c>
      <c r="G21" s="1">
        <f aca="true" t="shared" si="4" ref="G21:G31">(F21/$F$32)*100</f>
        <v>50.34764826175869</v>
      </c>
      <c r="H21" s="1"/>
      <c r="I21" s="1">
        <f aca="true" t="shared" si="5" ref="I21:I31">C21+F21</f>
        <v>1992</v>
      </c>
      <c r="J21" s="1">
        <f aca="true" t="shared" si="6" ref="J21:J31">(I21/$I$32)*100</f>
        <v>49.613947696139476</v>
      </c>
    </row>
    <row r="22" spans="1:10" ht="12.75">
      <c r="A22" s="37" t="s">
        <v>71</v>
      </c>
      <c r="B22" s="29"/>
      <c r="C22" s="1">
        <v>657</v>
      </c>
      <c r="D22" s="1">
        <f aca="true" t="shared" si="7" ref="D22:D31">(C22/$C$32)*100</f>
        <v>41.847133757961785</v>
      </c>
      <c r="E22" s="1"/>
      <c r="F22" s="1">
        <v>944</v>
      </c>
      <c r="G22" s="1">
        <v>39</v>
      </c>
      <c r="H22" s="1"/>
      <c r="I22" s="1">
        <f t="shared" si="5"/>
        <v>1601</v>
      </c>
      <c r="J22" s="1">
        <f t="shared" si="6"/>
        <v>39.875466998754675</v>
      </c>
    </row>
    <row r="23" spans="1:10" ht="12.75">
      <c r="A23" s="37" t="s">
        <v>72</v>
      </c>
      <c r="B23" s="29"/>
      <c r="C23" s="1">
        <v>96</v>
      </c>
      <c r="D23" s="1">
        <v>6</v>
      </c>
      <c r="E23" s="1"/>
      <c r="F23" s="1">
        <v>190</v>
      </c>
      <c r="G23" s="1">
        <f t="shared" si="4"/>
        <v>7.770961145194274</v>
      </c>
      <c r="H23" s="1"/>
      <c r="I23" s="1">
        <f t="shared" si="5"/>
        <v>286</v>
      </c>
      <c r="J23" s="1">
        <f t="shared" si="6"/>
        <v>7.123287671232877</v>
      </c>
    </row>
    <row r="24" spans="1:10" ht="12.75">
      <c r="A24" s="37" t="s">
        <v>73</v>
      </c>
      <c r="B24" s="29"/>
      <c r="C24" s="1">
        <v>34</v>
      </c>
      <c r="D24" s="1">
        <f t="shared" si="7"/>
        <v>2.1656050955414012</v>
      </c>
      <c r="E24" s="1"/>
      <c r="F24" s="1">
        <v>53</v>
      </c>
      <c r="G24" s="1">
        <f t="shared" si="4"/>
        <v>2.1676891615541924</v>
      </c>
      <c r="H24" s="1"/>
      <c r="I24" s="1">
        <f t="shared" si="5"/>
        <v>87</v>
      </c>
      <c r="J24" s="1">
        <f t="shared" si="6"/>
        <v>2.1668742216687424</v>
      </c>
    </row>
    <row r="25" spans="1:10" ht="12.75">
      <c r="A25" s="37" t="s">
        <v>74</v>
      </c>
      <c r="B25" s="29"/>
      <c r="C25" s="1">
        <v>15</v>
      </c>
      <c r="D25" s="1">
        <f t="shared" si="7"/>
        <v>0.9554140127388535</v>
      </c>
      <c r="E25" s="1"/>
      <c r="F25" s="1">
        <v>14</v>
      </c>
      <c r="G25" s="1">
        <v>1</v>
      </c>
      <c r="H25" s="1"/>
      <c r="I25" s="1">
        <f t="shared" si="5"/>
        <v>29</v>
      </c>
      <c r="J25" s="1">
        <v>1</v>
      </c>
    </row>
    <row r="26" spans="1:10" ht="12.75">
      <c r="A26" s="37" t="s">
        <v>75</v>
      </c>
      <c r="B26" s="29"/>
      <c r="C26" s="1">
        <v>5</v>
      </c>
      <c r="D26" s="1">
        <f t="shared" si="7"/>
        <v>0.3184713375796179</v>
      </c>
      <c r="E26" s="1"/>
      <c r="F26" s="1">
        <v>5</v>
      </c>
      <c r="G26" s="1">
        <f t="shared" si="4"/>
        <v>0.2044989775051125</v>
      </c>
      <c r="H26" s="1"/>
      <c r="I26" s="1">
        <f t="shared" si="5"/>
        <v>10</v>
      </c>
      <c r="J26" s="1">
        <f t="shared" si="6"/>
        <v>0.24906600249066002</v>
      </c>
    </row>
    <row r="27" spans="1:10" ht="12.75">
      <c r="A27" s="37" t="s">
        <v>76</v>
      </c>
      <c r="B27" s="29"/>
      <c r="C27" s="1">
        <v>1</v>
      </c>
      <c r="D27" s="1">
        <f t="shared" si="7"/>
        <v>0.06369426751592357</v>
      </c>
      <c r="E27" s="1"/>
      <c r="F27" s="1">
        <v>5</v>
      </c>
      <c r="G27" s="1">
        <f t="shared" si="4"/>
        <v>0.2044989775051125</v>
      </c>
      <c r="H27" s="1"/>
      <c r="I27" s="1">
        <f t="shared" si="5"/>
        <v>6</v>
      </c>
      <c r="J27" s="1">
        <f t="shared" si="6"/>
        <v>0.14943960149439603</v>
      </c>
    </row>
    <row r="28" spans="1:10" ht="12.75">
      <c r="A28" s="37" t="s">
        <v>77</v>
      </c>
      <c r="B28" s="29"/>
      <c r="C28" s="1">
        <v>0</v>
      </c>
      <c r="D28" s="59">
        <f t="shared" si="7"/>
        <v>0</v>
      </c>
      <c r="E28" s="1"/>
      <c r="F28" s="1">
        <v>1</v>
      </c>
      <c r="G28" s="1">
        <f t="shared" si="4"/>
        <v>0.0408997955010225</v>
      </c>
      <c r="H28" s="1"/>
      <c r="I28" s="1">
        <f t="shared" si="5"/>
        <v>1</v>
      </c>
      <c r="J28" s="1">
        <f t="shared" si="6"/>
        <v>0.024906600249066</v>
      </c>
    </row>
    <row r="29" spans="1:10" ht="12.75">
      <c r="A29" s="37" t="s">
        <v>78</v>
      </c>
      <c r="B29" s="29"/>
      <c r="C29" s="1">
        <v>0</v>
      </c>
      <c r="D29" s="59">
        <f t="shared" si="7"/>
        <v>0</v>
      </c>
      <c r="E29" s="1"/>
      <c r="F29" s="1">
        <v>2</v>
      </c>
      <c r="G29" s="1">
        <f t="shared" si="4"/>
        <v>0.081799591002045</v>
      </c>
      <c r="H29" s="1"/>
      <c r="I29" s="1">
        <f t="shared" si="5"/>
        <v>2</v>
      </c>
      <c r="J29" s="1">
        <f t="shared" si="6"/>
        <v>0.049813200498132</v>
      </c>
    </row>
    <row r="30" spans="1:11" ht="12.75">
      <c r="A30" s="37" t="s">
        <v>79</v>
      </c>
      <c r="B30" s="29"/>
      <c r="C30" s="1">
        <v>1</v>
      </c>
      <c r="D30" s="59">
        <f t="shared" si="7"/>
        <v>0.06369426751592357</v>
      </c>
      <c r="E30" s="1"/>
      <c r="F30" s="1">
        <v>0</v>
      </c>
      <c r="G30" s="1">
        <f t="shared" si="4"/>
        <v>0</v>
      </c>
      <c r="H30" s="1"/>
      <c r="I30" s="1">
        <f t="shared" si="5"/>
        <v>1</v>
      </c>
      <c r="J30" s="1">
        <f t="shared" si="6"/>
        <v>0.024906600249066</v>
      </c>
      <c r="K30" s="7"/>
    </row>
    <row r="31" spans="1:10" ht="12.75">
      <c r="A31" s="37" t="s">
        <v>80</v>
      </c>
      <c r="B31" s="29"/>
      <c r="C31" s="1">
        <v>0</v>
      </c>
      <c r="D31" s="59">
        <f t="shared" si="7"/>
        <v>0</v>
      </c>
      <c r="E31" s="1"/>
      <c r="F31" s="1">
        <v>0</v>
      </c>
      <c r="G31" s="1">
        <f t="shared" si="4"/>
        <v>0</v>
      </c>
      <c r="H31" s="1"/>
      <c r="I31" s="1">
        <f t="shared" si="5"/>
        <v>0</v>
      </c>
      <c r="J31" s="1">
        <f t="shared" si="6"/>
        <v>0</v>
      </c>
    </row>
    <row r="32" spans="1:10" ht="15.75" customHeight="1">
      <c r="A32" s="38" t="s">
        <v>2</v>
      </c>
      <c r="B32" s="29"/>
      <c r="C32" s="1">
        <f>SUM(C21:C31)</f>
        <v>1570</v>
      </c>
      <c r="D32" s="59">
        <v>100</v>
      </c>
      <c r="E32" s="1"/>
      <c r="F32" s="1">
        <f>SUM(F21:F31)</f>
        <v>2445</v>
      </c>
      <c r="G32" s="1">
        <v>100</v>
      </c>
      <c r="H32" s="1"/>
      <c r="I32" s="1">
        <f>SUM(I21:I31)</f>
        <v>4015</v>
      </c>
      <c r="J32" s="1">
        <v>100</v>
      </c>
    </row>
    <row r="33" spans="1:10" ht="12.75" customHeight="1">
      <c r="A33" s="37"/>
      <c r="B33" s="29"/>
      <c r="C33" s="1"/>
      <c r="D33" s="58"/>
      <c r="E33" s="1"/>
      <c r="F33" s="1"/>
      <c r="G33" s="1"/>
      <c r="H33" s="1"/>
      <c r="I33" s="1"/>
      <c r="J33" s="1"/>
    </row>
    <row r="34" spans="1:10" ht="21" customHeight="1">
      <c r="A34" s="63" t="s">
        <v>8</v>
      </c>
      <c r="B34" s="29"/>
      <c r="C34" s="1"/>
      <c r="D34" s="58"/>
      <c r="E34" s="1"/>
      <c r="F34" s="1"/>
      <c r="G34" s="1"/>
      <c r="H34" s="1"/>
      <c r="I34" s="1"/>
      <c r="J34" s="1"/>
    </row>
    <row r="35" spans="1:10" ht="15.75" customHeight="1">
      <c r="A35" s="37" t="s">
        <v>70</v>
      </c>
      <c r="B35" s="29"/>
      <c r="C35" s="1">
        <f aca="true" t="shared" si="8" ref="C35:C43">C7+C21</f>
        <v>75861</v>
      </c>
      <c r="D35" s="1">
        <f aca="true" t="shared" si="9" ref="D35:D45">(C35/$C$46)*100</f>
        <v>25.134517261944207</v>
      </c>
      <c r="E35" s="1"/>
      <c r="F35" s="1">
        <f aca="true" t="shared" si="10" ref="F35:F43">F7+F21</f>
        <v>112233</v>
      </c>
      <c r="G35" s="1">
        <f>(F35/$F$46)*100</f>
        <v>26.313531306708683</v>
      </c>
      <c r="H35" s="1"/>
      <c r="I35" s="1">
        <f>F35+C35</f>
        <v>188094</v>
      </c>
      <c r="J35" s="1">
        <f aca="true" t="shared" si="11" ref="J35:J45">(I35/$I$46)*100</f>
        <v>25.824955858648824</v>
      </c>
    </row>
    <row r="36" spans="1:10" ht="12.75">
      <c r="A36" s="37" t="s">
        <v>71</v>
      </c>
      <c r="B36" s="29"/>
      <c r="C36" s="1">
        <f t="shared" si="8"/>
        <v>61296</v>
      </c>
      <c r="D36" s="1">
        <f t="shared" si="9"/>
        <v>20.308793320522163</v>
      </c>
      <c r="E36" s="1"/>
      <c r="F36" s="1">
        <f t="shared" si="10"/>
        <v>88211</v>
      </c>
      <c r="G36" s="1">
        <v>20</v>
      </c>
      <c r="H36" s="1"/>
      <c r="I36" s="1">
        <f aca="true" t="shared" si="12" ref="I36:I45">F36+C36</f>
        <v>149507</v>
      </c>
      <c r="J36" s="1">
        <f t="shared" si="11"/>
        <v>20.52703263027534</v>
      </c>
    </row>
    <row r="37" spans="1:10" ht="12.75">
      <c r="A37" s="37" t="s">
        <v>72</v>
      </c>
      <c r="B37" s="29"/>
      <c r="C37" s="1">
        <f t="shared" si="8"/>
        <v>47488</v>
      </c>
      <c r="D37" s="1">
        <f t="shared" si="9"/>
        <v>15.733881121198065</v>
      </c>
      <c r="E37" s="1"/>
      <c r="F37" s="1">
        <f t="shared" si="10"/>
        <v>71408</v>
      </c>
      <c r="G37" s="1">
        <f aca="true" t="shared" si="13" ref="G37:G45">(F37/$F$46)*100</f>
        <v>16.74192655947407</v>
      </c>
      <c r="H37" s="1"/>
      <c r="I37" s="1">
        <f t="shared" si="12"/>
        <v>118896</v>
      </c>
      <c r="J37" s="1">
        <f t="shared" si="11"/>
        <v>16.324199345911676</v>
      </c>
    </row>
    <row r="38" spans="1:10" ht="12.75">
      <c r="A38" s="37" t="s">
        <v>73</v>
      </c>
      <c r="B38" s="29"/>
      <c r="C38" s="1">
        <f t="shared" si="8"/>
        <v>36980</v>
      </c>
      <c r="D38" s="1">
        <f t="shared" si="9"/>
        <v>12.252335829302233</v>
      </c>
      <c r="E38" s="1"/>
      <c r="F38" s="1">
        <f t="shared" si="10"/>
        <v>54689</v>
      </c>
      <c r="G38" s="1">
        <f t="shared" si="13"/>
        <v>12.822081862131379</v>
      </c>
      <c r="H38" s="1"/>
      <c r="I38" s="1">
        <f t="shared" si="12"/>
        <v>91669</v>
      </c>
      <c r="J38" s="1">
        <f t="shared" si="11"/>
        <v>12.585982958555183</v>
      </c>
    </row>
    <row r="39" spans="1:10" ht="12.75">
      <c r="A39" s="37" t="s">
        <v>74</v>
      </c>
      <c r="B39" s="29"/>
      <c r="C39" s="1">
        <f t="shared" si="8"/>
        <v>28485</v>
      </c>
      <c r="D39" s="1">
        <v>10</v>
      </c>
      <c r="E39" s="1"/>
      <c r="F39" s="1">
        <f t="shared" si="10"/>
        <v>38129</v>
      </c>
      <c r="G39" s="1">
        <f t="shared" si="13"/>
        <v>8.939515429450298</v>
      </c>
      <c r="H39" s="1"/>
      <c r="I39" s="1">
        <f t="shared" si="12"/>
        <v>66614</v>
      </c>
      <c r="J39" s="1">
        <f t="shared" si="11"/>
        <v>9.145978125660747</v>
      </c>
    </row>
    <row r="40" spans="1:10" ht="12.75">
      <c r="A40" s="37" t="s">
        <v>75</v>
      </c>
      <c r="B40" s="29"/>
      <c r="C40" s="1">
        <f t="shared" si="8"/>
        <v>20135</v>
      </c>
      <c r="D40" s="1">
        <f t="shared" si="9"/>
        <v>6.6711947518388435</v>
      </c>
      <c r="E40" s="1"/>
      <c r="F40" s="1">
        <f t="shared" si="10"/>
        <v>24658</v>
      </c>
      <c r="G40" s="1">
        <f t="shared" si="13"/>
        <v>5.7811789309812855</v>
      </c>
      <c r="H40" s="1"/>
      <c r="I40" s="1">
        <f t="shared" si="12"/>
        <v>44793</v>
      </c>
      <c r="J40" s="1">
        <f t="shared" si="11"/>
        <v>6.149995469161466</v>
      </c>
    </row>
    <row r="41" spans="1:10" ht="12.75">
      <c r="A41" s="37" t="s">
        <v>76</v>
      </c>
      <c r="B41" s="29"/>
      <c r="C41" s="1">
        <f t="shared" si="8"/>
        <v>12748</v>
      </c>
      <c r="D41" s="1">
        <f t="shared" si="9"/>
        <v>4.223709495725929</v>
      </c>
      <c r="E41" s="1"/>
      <c r="F41" s="1">
        <f t="shared" si="10"/>
        <v>15950</v>
      </c>
      <c r="G41" s="1">
        <f t="shared" si="13"/>
        <v>3.7395491908975385</v>
      </c>
      <c r="H41" s="1"/>
      <c r="I41" s="1">
        <f t="shared" si="12"/>
        <v>28698</v>
      </c>
      <c r="J41" s="1">
        <f t="shared" si="11"/>
        <v>3.9401819474917006</v>
      </c>
    </row>
    <row r="42" spans="1:10" ht="12.75">
      <c r="A42" s="37" t="s">
        <v>77</v>
      </c>
      <c r="B42" s="29"/>
      <c r="C42" s="1">
        <f t="shared" si="8"/>
        <v>7816</v>
      </c>
      <c r="D42" s="1">
        <f t="shared" si="9"/>
        <v>2.58962295407859</v>
      </c>
      <c r="E42" s="1"/>
      <c r="F42" s="1">
        <f t="shared" si="10"/>
        <v>9431</v>
      </c>
      <c r="G42" s="1">
        <f t="shared" si="13"/>
        <v>2.2111403397714535</v>
      </c>
      <c r="H42" s="1"/>
      <c r="I42" s="1">
        <f t="shared" si="12"/>
        <v>17247</v>
      </c>
      <c r="J42" s="1">
        <f t="shared" si="11"/>
        <v>2.36798097597008</v>
      </c>
    </row>
    <row r="43" spans="1:10" ht="12.75">
      <c r="A43" s="37" t="s">
        <v>78</v>
      </c>
      <c r="B43" s="29"/>
      <c r="C43" s="1">
        <f t="shared" si="8"/>
        <v>6927</v>
      </c>
      <c r="D43" s="1">
        <f t="shared" si="9"/>
        <v>2.2950765356835197</v>
      </c>
      <c r="E43" s="1"/>
      <c r="F43" s="1">
        <f t="shared" si="10"/>
        <v>7928</v>
      </c>
      <c r="G43" s="1">
        <f t="shared" si="13"/>
        <v>1.858755234196595</v>
      </c>
      <c r="H43" s="1"/>
      <c r="I43" s="1">
        <f t="shared" si="12"/>
        <v>14855</v>
      </c>
      <c r="J43" s="1">
        <f t="shared" si="11"/>
        <v>2.039563831277065</v>
      </c>
    </row>
    <row r="44" spans="1:10" ht="12.75">
      <c r="A44" s="37" t="s">
        <v>79</v>
      </c>
      <c r="B44" s="29"/>
      <c r="C44" s="1">
        <f>C16+C30</f>
        <v>3932</v>
      </c>
      <c r="D44" s="1">
        <f t="shared" si="9"/>
        <v>1.302763236366046</v>
      </c>
      <c r="E44" s="1"/>
      <c r="F44" s="1">
        <f>F16+F30</f>
        <v>3783</v>
      </c>
      <c r="G44" s="1">
        <f t="shared" si="13"/>
        <v>0.886941353552689</v>
      </c>
      <c r="H44" s="1"/>
      <c r="I44" s="1">
        <f t="shared" si="12"/>
        <v>7715</v>
      </c>
      <c r="J44" s="1">
        <f t="shared" si="11"/>
        <v>1.0592551301449045</v>
      </c>
    </row>
    <row r="45" spans="1:10" ht="12.75">
      <c r="A45" s="37" t="s">
        <v>80</v>
      </c>
      <c r="B45" s="29"/>
      <c r="C45" s="1">
        <f>C17+C31</f>
        <v>152</v>
      </c>
      <c r="D45" s="1">
        <f t="shared" si="9"/>
        <v>0.05036114240275662</v>
      </c>
      <c r="E45" s="1"/>
      <c r="F45" s="1">
        <f>F17+F31</f>
        <v>102</v>
      </c>
      <c r="G45" s="1">
        <f t="shared" si="13"/>
        <v>0.023914358462166076</v>
      </c>
      <c r="H45" s="1"/>
      <c r="I45" s="1">
        <f t="shared" si="12"/>
        <v>254</v>
      </c>
      <c r="J45" s="1">
        <f t="shared" si="11"/>
        <v>0.03487372690302083</v>
      </c>
    </row>
    <row r="46" spans="1:10" ht="15.75" customHeight="1">
      <c r="A46" s="39" t="s">
        <v>2</v>
      </c>
      <c r="B46" s="51"/>
      <c r="C46" s="30">
        <f>SUM(C35:C45)</f>
        <v>301820</v>
      </c>
      <c r="D46" s="30">
        <v>100</v>
      </c>
      <c r="E46" s="30"/>
      <c r="F46" s="30">
        <f>SUM(F35:F45)</f>
        <v>426522</v>
      </c>
      <c r="G46" s="30">
        <v>100</v>
      </c>
      <c r="H46" s="30"/>
      <c r="I46" s="30">
        <f>SUM(I35:I45)</f>
        <v>728342</v>
      </c>
      <c r="J46" s="30">
        <v>100</v>
      </c>
    </row>
    <row r="47" ht="24" customHeight="1"/>
  </sheetData>
  <mergeCells count="2">
    <mergeCell ref="A3:J3"/>
    <mergeCell ref="A1:J1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8">
      <selection activeCell="O4" sqref="O4"/>
    </sheetView>
  </sheetViews>
  <sheetFormatPr defaultColWidth="9.140625" defaultRowHeight="12.75"/>
  <cols>
    <col min="1" max="1" width="26.710937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8515625" style="0" customWidth="1"/>
  </cols>
  <sheetData>
    <row r="1" spans="1:12" ht="27" customHeight="1">
      <c r="A1" s="100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.75" customHeight="1">
      <c r="A2" s="7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7" customHeight="1">
      <c r="A3" s="10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.75" customHeight="1">
      <c r="A4" s="32" t="s">
        <v>17</v>
      </c>
      <c r="B4" s="95">
        <v>38353</v>
      </c>
      <c r="C4" s="96"/>
      <c r="D4" s="96"/>
      <c r="E4" s="22"/>
      <c r="F4" s="95">
        <v>38718</v>
      </c>
      <c r="G4" s="96"/>
      <c r="H4" s="96"/>
      <c r="I4" s="22"/>
      <c r="J4" s="95">
        <v>39083</v>
      </c>
      <c r="K4" s="96"/>
      <c r="L4" s="96"/>
    </row>
    <row r="5" spans="1:12" ht="15.75" customHeight="1">
      <c r="A5" s="31"/>
      <c r="B5" s="23" t="s">
        <v>20</v>
      </c>
      <c r="C5" s="23" t="s">
        <v>1</v>
      </c>
      <c r="D5" s="23" t="s">
        <v>2</v>
      </c>
      <c r="E5" s="23"/>
      <c r="F5" s="23" t="s">
        <v>0</v>
      </c>
      <c r="G5" s="23" t="s">
        <v>1</v>
      </c>
      <c r="H5" s="23" t="s">
        <v>2</v>
      </c>
      <c r="I5" s="23"/>
      <c r="J5" s="23" t="s">
        <v>0</v>
      </c>
      <c r="K5" s="23" t="s">
        <v>1</v>
      </c>
      <c r="L5" s="23" t="s">
        <v>2</v>
      </c>
    </row>
    <row r="6" spans="1:12" ht="20.25" customHeight="1">
      <c r="A6" s="24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15.75" customHeight="1">
      <c r="A7" s="37" t="s">
        <v>70</v>
      </c>
      <c r="B7" s="1">
        <v>2203</v>
      </c>
      <c r="C7" s="1">
        <v>4316</v>
      </c>
      <c r="D7" s="1">
        <f aca="true" t="shared" si="0" ref="D7:D17">SUM(B7:C7)</f>
        <v>6519</v>
      </c>
      <c r="E7" s="1"/>
      <c r="F7" s="1">
        <v>1789</v>
      </c>
      <c r="G7" s="1">
        <v>3245</v>
      </c>
      <c r="H7" s="1">
        <v>5034</v>
      </c>
      <c r="I7" s="5"/>
      <c r="J7" s="1">
        <v>1330</v>
      </c>
      <c r="K7" s="1">
        <v>2062</v>
      </c>
      <c r="L7" s="1">
        <f>J7+K7</f>
        <v>3392</v>
      </c>
      <c r="M7" s="2"/>
    </row>
    <row r="8" spans="1:12" ht="12" customHeight="1">
      <c r="A8" s="37" t="s">
        <v>71</v>
      </c>
      <c r="B8" s="1">
        <v>3578</v>
      </c>
      <c r="C8" s="1">
        <v>5484</v>
      </c>
      <c r="D8" s="1">
        <f t="shared" si="0"/>
        <v>9062</v>
      </c>
      <c r="E8" s="1"/>
      <c r="F8" s="1">
        <v>3608</v>
      </c>
      <c r="G8" s="1">
        <v>4265</v>
      </c>
      <c r="H8" s="1">
        <v>7873</v>
      </c>
      <c r="I8" s="5"/>
      <c r="J8" s="1">
        <v>1954</v>
      </c>
      <c r="K8" s="1">
        <v>2217</v>
      </c>
      <c r="L8" s="1">
        <f aca="true" t="shared" si="1" ref="L8:L17">J8+K8</f>
        <v>4171</v>
      </c>
    </row>
    <row r="9" spans="1:12" ht="12" customHeight="1">
      <c r="A9" s="37" t="s">
        <v>72</v>
      </c>
      <c r="B9" s="1">
        <v>3037</v>
      </c>
      <c r="C9" s="1">
        <v>3507</v>
      </c>
      <c r="D9" s="1">
        <f t="shared" si="0"/>
        <v>6544</v>
      </c>
      <c r="E9" s="1"/>
      <c r="F9" s="1">
        <v>1944</v>
      </c>
      <c r="G9" s="1">
        <v>2024</v>
      </c>
      <c r="H9" s="1">
        <v>3968</v>
      </c>
      <c r="I9" s="5"/>
      <c r="J9" s="1">
        <v>517</v>
      </c>
      <c r="K9" s="1">
        <v>663</v>
      </c>
      <c r="L9" s="1">
        <f t="shared" si="1"/>
        <v>1180</v>
      </c>
    </row>
    <row r="10" spans="1:12" ht="12" customHeight="1">
      <c r="A10" s="37" t="s">
        <v>73</v>
      </c>
      <c r="B10" s="1">
        <v>1667</v>
      </c>
      <c r="C10" s="1">
        <v>1735</v>
      </c>
      <c r="D10" s="1">
        <f t="shared" si="0"/>
        <v>3402</v>
      </c>
      <c r="E10" s="1"/>
      <c r="F10" s="1">
        <v>569</v>
      </c>
      <c r="G10" s="1">
        <v>672</v>
      </c>
      <c r="H10" s="1">
        <v>1241</v>
      </c>
      <c r="I10" s="5"/>
      <c r="J10" s="1">
        <v>143</v>
      </c>
      <c r="K10" s="1">
        <v>204</v>
      </c>
      <c r="L10" s="1">
        <f t="shared" si="1"/>
        <v>347</v>
      </c>
    </row>
    <row r="11" spans="1:12" ht="12" customHeight="1">
      <c r="A11" s="37" t="s">
        <v>74</v>
      </c>
      <c r="B11" s="1">
        <v>474</v>
      </c>
      <c r="C11" s="1">
        <v>665</v>
      </c>
      <c r="D11" s="1">
        <f t="shared" si="0"/>
        <v>1139</v>
      </c>
      <c r="E11" s="1"/>
      <c r="F11" s="1">
        <v>147</v>
      </c>
      <c r="G11" s="1">
        <v>217</v>
      </c>
      <c r="H11" s="1">
        <v>364</v>
      </c>
      <c r="I11" s="5"/>
      <c r="J11" s="1">
        <v>39</v>
      </c>
      <c r="K11" s="1">
        <v>62</v>
      </c>
      <c r="L11" s="1">
        <f t="shared" si="1"/>
        <v>101</v>
      </c>
    </row>
    <row r="12" spans="1:12" ht="12" customHeight="1">
      <c r="A12" s="37" t="s">
        <v>75</v>
      </c>
      <c r="B12" s="1">
        <v>195</v>
      </c>
      <c r="C12" s="1">
        <v>248</v>
      </c>
      <c r="D12" s="1">
        <f t="shared" si="0"/>
        <v>443</v>
      </c>
      <c r="E12" s="1"/>
      <c r="F12" s="1">
        <v>70</v>
      </c>
      <c r="G12" s="1">
        <v>99</v>
      </c>
      <c r="H12" s="1">
        <v>169</v>
      </c>
      <c r="I12" s="5"/>
      <c r="J12" s="1">
        <v>14</v>
      </c>
      <c r="K12" s="1">
        <v>26</v>
      </c>
      <c r="L12" s="1">
        <f t="shared" si="1"/>
        <v>40</v>
      </c>
    </row>
    <row r="13" spans="1:12" ht="12" customHeight="1">
      <c r="A13" s="37" t="s">
        <v>76</v>
      </c>
      <c r="B13" s="1">
        <v>64</v>
      </c>
      <c r="C13" s="1">
        <v>86</v>
      </c>
      <c r="D13" s="1">
        <f t="shared" si="0"/>
        <v>150</v>
      </c>
      <c r="E13" s="1"/>
      <c r="F13" s="1">
        <v>26</v>
      </c>
      <c r="G13" s="1">
        <v>40</v>
      </c>
      <c r="H13" s="1">
        <v>66</v>
      </c>
      <c r="I13" s="5"/>
      <c r="J13" s="1">
        <v>10</v>
      </c>
      <c r="K13" s="1">
        <v>13</v>
      </c>
      <c r="L13" s="1">
        <f t="shared" si="1"/>
        <v>23</v>
      </c>
    </row>
    <row r="14" spans="1:12" ht="12" customHeight="1">
      <c r="A14" s="37" t="s">
        <v>77</v>
      </c>
      <c r="B14" s="1">
        <v>18</v>
      </c>
      <c r="C14" s="1">
        <v>44</v>
      </c>
      <c r="D14" s="1">
        <f t="shared" si="0"/>
        <v>62</v>
      </c>
      <c r="E14" s="1"/>
      <c r="F14" s="1">
        <v>13</v>
      </c>
      <c r="G14" s="1">
        <v>15</v>
      </c>
      <c r="H14" s="1">
        <v>28</v>
      </c>
      <c r="I14" s="5"/>
      <c r="J14" s="1">
        <v>3</v>
      </c>
      <c r="K14" s="1">
        <v>3</v>
      </c>
      <c r="L14" s="1">
        <f t="shared" si="1"/>
        <v>6</v>
      </c>
    </row>
    <row r="15" spans="1:12" ht="12" customHeight="1">
      <c r="A15" s="37" t="s">
        <v>78</v>
      </c>
      <c r="B15" s="1">
        <v>29</v>
      </c>
      <c r="C15" s="1">
        <v>41</v>
      </c>
      <c r="D15" s="1">
        <f t="shared" si="0"/>
        <v>70</v>
      </c>
      <c r="E15" s="1"/>
      <c r="F15" s="1">
        <v>13</v>
      </c>
      <c r="G15" s="1">
        <v>18</v>
      </c>
      <c r="H15" s="1">
        <v>31</v>
      </c>
      <c r="I15" s="5"/>
      <c r="J15" s="1">
        <v>3</v>
      </c>
      <c r="K15" s="1">
        <v>6</v>
      </c>
      <c r="L15" s="1">
        <f t="shared" si="1"/>
        <v>9</v>
      </c>
    </row>
    <row r="16" spans="1:12" ht="12" customHeight="1">
      <c r="A16" s="37" t="s">
        <v>79</v>
      </c>
      <c r="B16" s="1">
        <v>15</v>
      </c>
      <c r="C16" s="1">
        <v>17</v>
      </c>
      <c r="D16" s="1">
        <f t="shared" si="0"/>
        <v>32</v>
      </c>
      <c r="E16" s="1"/>
      <c r="F16" s="1">
        <v>6</v>
      </c>
      <c r="G16" s="1">
        <v>7</v>
      </c>
      <c r="H16" s="1">
        <v>13</v>
      </c>
      <c r="I16" s="5"/>
      <c r="J16" s="1">
        <v>1</v>
      </c>
      <c r="K16" s="1">
        <v>0</v>
      </c>
      <c r="L16" s="1">
        <f t="shared" si="1"/>
        <v>1</v>
      </c>
    </row>
    <row r="17" spans="1:12" ht="12" customHeight="1">
      <c r="A17" s="37" t="s">
        <v>80</v>
      </c>
      <c r="B17" s="1">
        <v>0</v>
      </c>
      <c r="C17" s="1">
        <v>0</v>
      </c>
      <c r="D17" s="1">
        <f t="shared" si="0"/>
        <v>0</v>
      </c>
      <c r="E17" s="1"/>
      <c r="F17" s="1">
        <v>0</v>
      </c>
      <c r="G17" s="1">
        <v>0</v>
      </c>
      <c r="H17" s="1">
        <v>0</v>
      </c>
      <c r="I17" s="5"/>
      <c r="J17" s="1">
        <v>0</v>
      </c>
      <c r="K17" s="1">
        <v>0</v>
      </c>
      <c r="L17" s="1">
        <f t="shared" si="1"/>
        <v>0</v>
      </c>
    </row>
    <row r="18" spans="1:12" ht="15" customHeight="1">
      <c r="A18" s="38" t="s">
        <v>2</v>
      </c>
      <c r="B18" s="1">
        <f>SUM(B7:B17)</f>
        <v>11280</v>
      </c>
      <c r="C18" s="1">
        <f>SUM(C7:C17)</f>
        <v>16143</v>
      </c>
      <c r="D18" s="1">
        <f>SUM(D7:D17)</f>
        <v>27423</v>
      </c>
      <c r="E18" s="1"/>
      <c r="F18" s="1">
        <f>SUM(F7:F17)</f>
        <v>8185</v>
      </c>
      <c r="G18" s="1">
        <f>SUM(G7:G17)</f>
        <v>10602</v>
      </c>
      <c r="H18" s="1">
        <f>SUM(H7:H17)</f>
        <v>18787</v>
      </c>
      <c r="I18" s="5"/>
      <c r="J18" s="1">
        <f>SUM(J7:J17)</f>
        <v>4014</v>
      </c>
      <c r="K18" s="1">
        <f>SUM(K7:K17)</f>
        <v>5256</v>
      </c>
      <c r="L18" s="1">
        <f>SUM(L7:L17)</f>
        <v>9270</v>
      </c>
    </row>
    <row r="19" spans="1:12" ht="15" customHeight="1">
      <c r="A19" s="38"/>
      <c r="B19" s="1"/>
      <c r="C19" s="1"/>
      <c r="D19" s="1"/>
      <c r="E19" s="5"/>
      <c r="F19" s="5"/>
      <c r="G19" s="5"/>
      <c r="H19" s="5"/>
      <c r="I19" s="5"/>
      <c r="J19" s="5"/>
      <c r="K19" s="5"/>
      <c r="L19" s="5"/>
    </row>
    <row r="20" spans="1:12" ht="20.25" customHeight="1">
      <c r="A20" s="24" t="s">
        <v>15</v>
      </c>
      <c r="B20" s="1"/>
      <c r="C20" s="1"/>
      <c r="D20" s="1"/>
      <c r="E20" s="5"/>
      <c r="F20" s="5"/>
      <c r="G20" s="5"/>
      <c r="H20" s="5"/>
      <c r="I20" s="5"/>
      <c r="J20" s="5"/>
      <c r="K20" s="5"/>
      <c r="L20" s="5"/>
    </row>
    <row r="21" spans="1:12" ht="15" customHeight="1">
      <c r="A21" s="37" t="s">
        <v>70</v>
      </c>
      <c r="B21" s="1">
        <v>81052</v>
      </c>
      <c r="C21" s="1">
        <v>119911</v>
      </c>
      <c r="D21" s="1">
        <f aca="true" t="shared" si="2" ref="D21:D31">SUM(B21:C21)</f>
        <v>200963</v>
      </c>
      <c r="E21" s="1"/>
      <c r="F21" s="1">
        <v>77010</v>
      </c>
      <c r="G21" s="1">
        <v>114054</v>
      </c>
      <c r="H21" s="1">
        <v>191064</v>
      </c>
      <c r="I21" s="5"/>
      <c r="J21" s="1">
        <v>73770</v>
      </c>
      <c r="K21" s="1">
        <v>108940</v>
      </c>
      <c r="L21" s="1">
        <f>J21+K21</f>
        <v>182710</v>
      </c>
    </row>
    <row r="22" spans="1:12" ht="12" customHeight="1">
      <c r="A22" s="37" t="s">
        <v>71</v>
      </c>
      <c r="B22" s="1">
        <v>58555</v>
      </c>
      <c r="C22" s="1">
        <v>86089</v>
      </c>
      <c r="D22" s="1">
        <f t="shared" si="2"/>
        <v>144644</v>
      </c>
      <c r="E22" s="1"/>
      <c r="F22" s="1">
        <v>58672</v>
      </c>
      <c r="G22" s="1">
        <v>86419</v>
      </c>
      <c r="H22" s="1">
        <v>145091</v>
      </c>
      <c r="I22" s="5"/>
      <c r="J22" s="1">
        <v>58685</v>
      </c>
      <c r="K22" s="1">
        <v>85050</v>
      </c>
      <c r="L22" s="1">
        <f aca="true" t="shared" si="3" ref="L22:L31">J22+K22</f>
        <v>143735</v>
      </c>
    </row>
    <row r="23" spans="1:12" ht="12" customHeight="1">
      <c r="A23" s="37" t="s">
        <v>72</v>
      </c>
      <c r="B23" s="1">
        <v>46227</v>
      </c>
      <c r="C23" s="1">
        <v>69934</v>
      </c>
      <c r="D23" s="1">
        <f t="shared" si="2"/>
        <v>116161</v>
      </c>
      <c r="E23" s="1"/>
      <c r="F23" s="1">
        <v>47164</v>
      </c>
      <c r="G23" s="1">
        <v>70909</v>
      </c>
      <c r="H23" s="1">
        <v>118073</v>
      </c>
      <c r="I23" s="5"/>
      <c r="J23" s="1">
        <v>46875</v>
      </c>
      <c r="K23" s="1">
        <v>70555</v>
      </c>
      <c r="L23" s="1">
        <f t="shared" si="3"/>
        <v>117430</v>
      </c>
    </row>
    <row r="24" spans="1:12" ht="12" customHeight="1">
      <c r="A24" s="37" t="s">
        <v>73</v>
      </c>
      <c r="B24" s="1">
        <v>37712</v>
      </c>
      <c r="C24" s="1">
        <v>58432</v>
      </c>
      <c r="D24" s="1">
        <f t="shared" si="2"/>
        <v>96144</v>
      </c>
      <c r="E24" s="1"/>
      <c r="F24" s="1">
        <v>37853</v>
      </c>
      <c r="G24" s="1">
        <v>56987</v>
      </c>
      <c r="H24" s="1">
        <v>94840</v>
      </c>
      <c r="I24" s="5"/>
      <c r="J24" s="1">
        <v>36803</v>
      </c>
      <c r="K24" s="1">
        <v>54432</v>
      </c>
      <c r="L24" s="1">
        <f t="shared" si="3"/>
        <v>91235</v>
      </c>
    </row>
    <row r="25" spans="1:12" ht="12" customHeight="1">
      <c r="A25" s="37" t="s">
        <v>74</v>
      </c>
      <c r="B25" s="1">
        <v>30972</v>
      </c>
      <c r="C25" s="1">
        <v>40477</v>
      </c>
      <c r="D25" s="1">
        <f t="shared" si="2"/>
        <v>71449</v>
      </c>
      <c r="E25" s="1"/>
      <c r="F25" s="1">
        <v>30068</v>
      </c>
      <c r="G25" s="1">
        <v>39594</v>
      </c>
      <c r="H25" s="1">
        <v>69662</v>
      </c>
      <c r="I25" s="5"/>
      <c r="J25" s="1">
        <v>28431</v>
      </c>
      <c r="K25" s="1">
        <v>38053</v>
      </c>
      <c r="L25" s="1">
        <f t="shared" si="3"/>
        <v>66484</v>
      </c>
    </row>
    <row r="26" spans="1:12" ht="12" customHeight="1">
      <c r="A26" s="37" t="s">
        <v>75</v>
      </c>
      <c r="B26" s="1">
        <v>22259</v>
      </c>
      <c r="C26" s="1">
        <v>26337</v>
      </c>
      <c r="D26" s="1">
        <f t="shared" si="2"/>
        <v>48596</v>
      </c>
      <c r="E26" s="1"/>
      <c r="F26" s="1">
        <v>21236</v>
      </c>
      <c r="G26" s="1">
        <v>25692</v>
      </c>
      <c r="H26" s="1">
        <v>46928</v>
      </c>
      <c r="I26" s="5"/>
      <c r="J26" s="1">
        <v>20116</v>
      </c>
      <c r="K26" s="1">
        <v>24627</v>
      </c>
      <c r="L26" s="1">
        <f t="shared" si="3"/>
        <v>44743</v>
      </c>
    </row>
    <row r="27" spans="1:12" ht="12" customHeight="1">
      <c r="A27" s="37" t="s">
        <v>76</v>
      </c>
      <c r="B27" s="1">
        <v>14389</v>
      </c>
      <c r="C27" s="1">
        <v>16874</v>
      </c>
      <c r="D27" s="1">
        <f t="shared" si="2"/>
        <v>31263</v>
      </c>
      <c r="E27" s="1"/>
      <c r="F27" s="1">
        <v>13717</v>
      </c>
      <c r="G27" s="1">
        <v>16439</v>
      </c>
      <c r="H27" s="1">
        <v>30156</v>
      </c>
      <c r="I27" s="5"/>
      <c r="J27" s="1">
        <v>12737</v>
      </c>
      <c r="K27" s="1">
        <v>15932</v>
      </c>
      <c r="L27" s="1">
        <f t="shared" si="3"/>
        <v>28669</v>
      </c>
    </row>
    <row r="28" spans="1:12" ht="12" customHeight="1">
      <c r="A28" s="37" t="s">
        <v>77</v>
      </c>
      <c r="B28" s="1">
        <v>8480</v>
      </c>
      <c r="C28" s="1">
        <v>9829</v>
      </c>
      <c r="D28" s="1">
        <f t="shared" si="2"/>
        <v>18309</v>
      </c>
      <c r="E28" s="1"/>
      <c r="F28" s="1">
        <v>8181</v>
      </c>
      <c r="G28" s="1">
        <v>9781</v>
      </c>
      <c r="H28" s="1">
        <v>17962</v>
      </c>
      <c r="I28" s="5"/>
      <c r="J28" s="1">
        <v>7813</v>
      </c>
      <c r="K28" s="1">
        <v>9427</v>
      </c>
      <c r="L28" s="1">
        <f t="shared" si="3"/>
        <v>17240</v>
      </c>
    </row>
    <row r="29" spans="1:12" ht="12" customHeight="1">
      <c r="A29" s="37" t="s">
        <v>78</v>
      </c>
      <c r="B29" s="1">
        <v>7206</v>
      </c>
      <c r="C29" s="1">
        <v>7713</v>
      </c>
      <c r="D29" s="1">
        <f t="shared" si="2"/>
        <v>14919</v>
      </c>
      <c r="E29" s="1"/>
      <c r="F29" s="1">
        <v>7171</v>
      </c>
      <c r="G29" s="1">
        <v>7988</v>
      </c>
      <c r="H29" s="1">
        <v>15159</v>
      </c>
      <c r="I29" s="5"/>
      <c r="J29" s="1">
        <v>6924</v>
      </c>
      <c r="K29" s="1">
        <v>7920</v>
      </c>
      <c r="L29" s="1">
        <f t="shared" si="3"/>
        <v>14844</v>
      </c>
    </row>
    <row r="30" spans="1:12" ht="12" customHeight="1">
      <c r="A30" s="37" t="s">
        <v>79</v>
      </c>
      <c r="B30" s="1">
        <v>3695</v>
      </c>
      <c r="C30" s="1">
        <v>3406</v>
      </c>
      <c r="D30" s="1">
        <f t="shared" si="2"/>
        <v>7101</v>
      </c>
      <c r="E30" s="1"/>
      <c r="F30" s="1">
        <v>3871</v>
      </c>
      <c r="G30" s="1">
        <v>3644</v>
      </c>
      <c r="H30" s="1">
        <v>7515</v>
      </c>
      <c r="I30" s="5"/>
      <c r="J30" s="1">
        <v>3930</v>
      </c>
      <c r="K30" s="1">
        <v>3783</v>
      </c>
      <c r="L30" s="1">
        <f t="shared" si="3"/>
        <v>7713</v>
      </c>
    </row>
    <row r="31" spans="1:12" ht="12" customHeight="1">
      <c r="A31" s="37" t="s">
        <v>80</v>
      </c>
      <c r="B31" s="1">
        <v>112</v>
      </c>
      <c r="C31" s="1">
        <v>79</v>
      </c>
      <c r="D31" s="1">
        <f t="shared" si="2"/>
        <v>191</v>
      </c>
      <c r="E31" s="1"/>
      <c r="F31" s="1">
        <v>135</v>
      </c>
      <c r="G31" s="1">
        <v>90</v>
      </c>
      <c r="H31" s="1">
        <v>225</v>
      </c>
      <c r="I31" s="5"/>
      <c r="J31" s="1">
        <v>152</v>
      </c>
      <c r="K31" s="1">
        <v>102</v>
      </c>
      <c r="L31" s="1">
        <f t="shared" si="3"/>
        <v>254</v>
      </c>
    </row>
    <row r="32" spans="1:12" ht="15.75" customHeight="1">
      <c r="A32" s="38" t="s">
        <v>2</v>
      </c>
      <c r="B32" s="1">
        <f>SUM(B21:B31)</f>
        <v>310659</v>
      </c>
      <c r="C32" s="1">
        <f>SUM(C21:C31)</f>
        <v>439081</v>
      </c>
      <c r="D32" s="1">
        <f>SUM(D21:D31)</f>
        <v>749740</v>
      </c>
      <c r="E32" s="1"/>
      <c r="F32" s="1">
        <f>SUM(F21:F31)</f>
        <v>305078</v>
      </c>
      <c r="G32" s="1">
        <f>SUM(G21:G31)</f>
        <v>431597</v>
      </c>
      <c r="H32" s="1">
        <f>SUM(H21:H31)</f>
        <v>736675</v>
      </c>
      <c r="I32" s="5"/>
      <c r="J32" s="1">
        <f>SUM(J21:J31)</f>
        <v>296236</v>
      </c>
      <c r="K32" s="1">
        <f>SUM(K21:K31)</f>
        <v>418821</v>
      </c>
      <c r="L32" s="1">
        <f>SUM(L21:L31)</f>
        <v>715057</v>
      </c>
    </row>
    <row r="33" spans="1:12" ht="15.75" customHeight="1">
      <c r="A33" s="38"/>
      <c r="B33" s="1"/>
      <c r="C33" s="1"/>
      <c r="D33" s="1"/>
      <c r="E33" s="5"/>
      <c r="F33" s="5"/>
      <c r="G33" s="5"/>
      <c r="H33" s="5"/>
      <c r="I33" s="5"/>
      <c r="J33" s="5"/>
      <c r="K33" s="5"/>
      <c r="L33" s="5"/>
    </row>
    <row r="34" spans="1:12" ht="20.25" customHeight="1">
      <c r="A34" s="24" t="s">
        <v>16</v>
      </c>
      <c r="B34" s="1"/>
      <c r="C34" s="1"/>
      <c r="D34" s="1"/>
      <c r="E34" s="5"/>
      <c r="F34" s="5"/>
      <c r="G34" s="5"/>
      <c r="H34" s="5"/>
      <c r="I34" s="5"/>
      <c r="J34" s="5"/>
      <c r="K34" s="5"/>
      <c r="L34" s="5"/>
    </row>
    <row r="35" spans="1:12" ht="15" customHeight="1">
      <c r="A35" s="37" t="s">
        <v>70</v>
      </c>
      <c r="B35" s="1">
        <f aca="true" t="shared" si="4" ref="B35:C45">B7+B21</f>
        <v>83255</v>
      </c>
      <c r="C35" s="1">
        <f t="shared" si="4"/>
        <v>124227</v>
      </c>
      <c r="D35" s="1">
        <f>C35+B35</f>
        <v>207482</v>
      </c>
      <c r="E35" s="1"/>
      <c r="F35" s="1">
        <f aca="true" t="shared" si="5" ref="F35:G45">F7+F21</f>
        <v>78799</v>
      </c>
      <c r="G35" s="1">
        <f t="shared" si="5"/>
        <v>117299</v>
      </c>
      <c r="H35" s="1">
        <f>G35+F35</f>
        <v>196098</v>
      </c>
      <c r="I35" s="5"/>
      <c r="J35" s="1">
        <f aca="true" t="shared" si="6" ref="J35:K45">J7+J21</f>
        <v>75100</v>
      </c>
      <c r="K35" s="1">
        <f t="shared" si="6"/>
        <v>111002</v>
      </c>
      <c r="L35" s="1">
        <f>K35+J35</f>
        <v>186102</v>
      </c>
    </row>
    <row r="36" spans="1:12" ht="12" customHeight="1">
      <c r="A36" s="37" t="s">
        <v>71</v>
      </c>
      <c r="B36" s="1">
        <f t="shared" si="4"/>
        <v>62133</v>
      </c>
      <c r="C36" s="1">
        <f t="shared" si="4"/>
        <v>91573</v>
      </c>
      <c r="D36" s="1">
        <f aca="true" t="shared" si="7" ref="D36:D45">C36+B36</f>
        <v>153706</v>
      </c>
      <c r="E36" s="1"/>
      <c r="F36" s="1">
        <f t="shared" si="5"/>
        <v>62280</v>
      </c>
      <c r="G36" s="1">
        <f t="shared" si="5"/>
        <v>90684</v>
      </c>
      <c r="H36" s="1">
        <f aca="true" t="shared" si="8" ref="H36:H45">G36+F36</f>
        <v>152964</v>
      </c>
      <c r="I36" s="5"/>
      <c r="J36" s="1">
        <f t="shared" si="6"/>
        <v>60639</v>
      </c>
      <c r="K36" s="1">
        <f t="shared" si="6"/>
        <v>87267</v>
      </c>
      <c r="L36" s="1">
        <f aca="true" t="shared" si="9" ref="L36:L45">K36+J36</f>
        <v>147906</v>
      </c>
    </row>
    <row r="37" spans="1:12" ht="12" customHeight="1">
      <c r="A37" s="37" t="s">
        <v>72</v>
      </c>
      <c r="B37" s="1">
        <f t="shared" si="4"/>
        <v>49264</v>
      </c>
      <c r="C37" s="1">
        <f t="shared" si="4"/>
        <v>73441</v>
      </c>
      <c r="D37" s="1">
        <f t="shared" si="7"/>
        <v>122705</v>
      </c>
      <c r="E37" s="1"/>
      <c r="F37" s="1">
        <f t="shared" si="5"/>
        <v>49108</v>
      </c>
      <c r="G37" s="1">
        <f t="shared" si="5"/>
        <v>72933</v>
      </c>
      <c r="H37" s="1">
        <f t="shared" si="8"/>
        <v>122041</v>
      </c>
      <c r="I37" s="5"/>
      <c r="J37" s="1">
        <f t="shared" si="6"/>
        <v>47392</v>
      </c>
      <c r="K37" s="1">
        <f t="shared" si="6"/>
        <v>71218</v>
      </c>
      <c r="L37" s="1">
        <f t="shared" si="9"/>
        <v>118610</v>
      </c>
    </row>
    <row r="38" spans="1:12" ht="12" customHeight="1">
      <c r="A38" s="37" t="s">
        <v>73</v>
      </c>
      <c r="B38" s="1">
        <f t="shared" si="4"/>
        <v>39379</v>
      </c>
      <c r="C38" s="1">
        <f t="shared" si="4"/>
        <v>60167</v>
      </c>
      <c r="D38" s="1">
        <f t="shared" si="7"/>
        <v>99546</v>
      </c>
      <c r="E38" s="1"/>
      <c r="F38" s="1">
        <f t="shared" si="5"/>
        <v>38422</v>
      </c>
      <c r="G38" s="1">
        <f t="shared" si="5"/>
        <v>57659</v>
      </c>
      <c r="H38" s="1">
        <f t="shared" si="8"/>
        <v>96081</v>
      </c>
      <c r="I38" s="5"/>
      <c r="J38" s="1">
        <f t="shared" si="6"/>
        <v>36946</v>
      </c>
      <c r="K38" s="1">
        <f t="shared" si="6"/>
        <v>54636</v>
      </c>
      <c r="L38" s="1">
        <f t="shared" si="9"/>
        <v>91582</v>
      </c>
    </row>
    <row r="39" spans="1:12" ht="12" customHeight="1">
      <c r="A39" s="37" t="s">
        <v>74</v>
      </c>
      <c r="B39" s="1">
        <f t="shared" si="4"/>
        <v>31446</v>
      </c>
      <c r="C39" s="1">
        <f t="shared" si="4"/>
        <v>41142</v>
      </c>
      <c r="D39" s="1">
        <f t="shared" si="7"/>
        <v>72588</v>
      </c>
      <c r="E39" s="1"/>
      <c r="F39" s="1">
        <f t="shared" si="5"/>
        <v>30215</v>
      </c>
      <c r="G39" s="1">
        <f t="shared" si="5"/>
        <v>39811</v>
      </c>
      <c r="H39" s="1">
        <f t="shared" si="8"/>
        <v>70026</v>
      </c>
      <c r="I39" s="5"/>
      <c r="J39" s="1">
        <f t="shared" si="6"/>
        <v>28470</v>
      </c>
      <c r="K39" s="1">
        <f t="shared" si="6"/>
        <v>38115</v>
      </c>
      <c r="L39" s="1">
        <f t="shared" si="9"/>
        <v>66585</v>
      </c>
    </row>
    <row r="40" spans="1:12" ht="12" customHeight="1">
      <c r="A40" s="37" t="s">
        <v>75</v>
      </c>
      <c r="B40" s="1">
        <f t="shared" si="4"/>
        <v>22454</v>
      </c>
      <c r="C40" s="1">
        <f t="shared" si="4"/>
        <v>26585</v>
      </c>
      <c r="D40" s="1">
        <f t="shared" si="7"/>
        <v>49039</v>
      </c>
      <c r="E40" s="1"/>
      <c r="F40" s="1">
        <f t="shared" si="5"/>
        <v>21306</v>
      </c>
      <c r="G40" s="1">
        <f t="shared" si="5"/>
        <v>25791</v>
      </c>
      <c r="H40" s="1">
        <f t="shared" si="8"/>
        <v>47097</v>
      </c>
      <c r="I40" s="5"/>
      <c r="J40" s="1">
        <f t="shared" si="6"/>
        <v>20130</v>
      </c>
      <c r="K40" s="1">
        <f t="shared" si="6"/>
        <v>24653</v>
      </c>
      <c r="L40" s="1">
        <f t="shared" si="9"/>
        <v>44783</v>
      </c>
    </row>
    <row r="41" spans="1:12" ht="12" customHeight="1">
      <c r="A41" s="37" t="s">
        <v>76</v>
      </c>
      <c r="B41" s="1">
        <f t="shared" si="4"/>
        <v>14453</v>
      </c>
      <c r="C41" s="1">
        <f t="shared" si="4"/>
        <v>16960</v>
      </c>
      <c r="D41" s="1">
        <f t="shared" si="7"/>
        <v>31413</v>
      </c>
      <c r="E41" s="1"/>
      <c r="F41" s="1">
        <f t="shared" si="5"/>
        <v>13743</v>
      </c>
      <c r="G41" s="1">
        <f t="shared" si="5"/>
        <v>16479</v>
      </c>
      <c r="H41" s="1">
        <f t="shared" si="8"/>
        <v>30222</v>
      </c>
      <c r="I41" s="5"/>
      <c r="J41" s="1">
        <f t="shared" si="6"/>
        <v>12747</v>
      </c>
      <c r="K41" s="1">
        <f t="shared" si="6"/>
        <v>15945</v>
      </c>
      <c r="L41" s="1">
        <f t="shared" si="9"/>
        <v>28692</v>
      </c>
    </row>
    <row r="42" spans="1:12" ht="12" customHeight="1">
      <c r="A42" s="37" t="s">
        <v>77</v>
      </c>
      <c r="B42" s="1">
        <f t="shared" si="4"/>
        <v>8498</v>
      </c>
      <c r="C42" s="1">
        <f t="shared" si="4"/>
        <v>9873</v>
      </c>
      <c r="D42" s="1">
        <f t="shared" si="7"/>
        <v>18371</v>
      </c>
      <c r="E42" s="1"/>
      <c r="F42" s="1">
        <f t="shared" si="5"/>
        <v>8194</v>
      </c>
      <c r="G42" s="1">
        <f t="shared" si="5"/>
        <v>9796</v>
      </c>
      <c r="H42" s="1">
        <f t="shared" si="8"/>
        <v>17990</v>
      </c>
      <c r="I42" s="5"/>
      <c r="J42" s="1">
        <f t="shared" si="6"/>
        <v>7816</v>
      </c>
      <c r="K42" s="1">
        <f t="shared" si="6"/>
        <v>9430</v>
      </c>
      <c r="L42" s="1">
        <f t="shared" si="9"/>
        <v>17246</v>
      </c>
    </row>
    <row r="43" spans="1:12" ht="12" customHeight="1">
      <c r="A43" s="37" t="s">
        <v>78</v>
      </c>
      <c r="B43" s="1">
        <f t="shared" si="4"/>
        <v>7235</v>
      </c>
      <c r="C43" s="1">
        <f t="shared" si="4"/>
        <v>7754</v>
      </c>
      <c r="D43" s="1">
        <f t="shared" si="7"/>
        <v>14989</v>
      </c>
      <c r="E43" s="1"/>
      <c r="F43" s="1">
        <f t="shared" si="5"/>
        <v>7184</v>
      </c>
      <c r="G43" s="1">
        <f t="shared" si="5"/>
        <v>8006</v>
      </c>
      <c r="H43" s="1">
        <f t="shared" si="8"/>
        <v>15190</v>
      </c>
      <c r="I43" s="5"/>
      <c r="J43" s="1">
        <f t="shared" si="6"/>
        <v>6927</v>
      </c>
      <c r="K43" s="1">
        <f t="shared" si="6"/>
        <v>7926</v>
      </c>
      <c r="L43" s="1">
        <f t="shared" si="9"/>
        <v>14853</v>
      </c>
    </row>
    <row r="44" spans="1:12" ht="12" customHeight="1">
      <c r="A44" s="37" t="s">
        <v>79</v>
      </c>
      <c r="B44" s="1">
        <f t="shared" si="4"/>
        <v>3710</v>
      </c>
      <c r="C44" s="1">
        <f t="shared" si="4"/>
        <v>3423</v>
      </c>
      <c r="D44" s="1">
        <f t="shared" si="7"/>
        <v>7133</v>
      </c>
      <c r="E44" s="1"/>
      <c r="F44" s="1">
        <f t="shared" si="5"/>
        <v>3877</v>
      </c>
      <c r="G44" s="1">
        <f t="shared" si="5"/>
        <v>3651</v>
      </c>
      <c r="H44" s="1">
        <f t="shared" si="8"/>
        <v>7528</v>
      </c>
      <c r="I44" s="5"/>
      <c r="J44" s="1">
        <f t="shared" si="6"/>
        <v>3931</v>
      </c>
      <c r="K44" s="1">
        <f t="shared" si="6"/>
        <v>3783</v>
      </c>
      <c r="L44" s="1">
        <f t="shared" si="9"/>
        <v>7714</v>
      </c>
    </row>
    <row r="45" spans="1:12" ht="12" customHeight="1">
      <c r="A45" s="37" t="s">
        <v>80</v>
      </c>
      <c r="B45" s="1">
        <f t="shared" si="4"/>
        <v>112</v>
      </c>
      <c r="C45" s="1">
        <f t="shared" si="4"/>
        <v>79</v>
      </c>
      <c r="D45" s="1">
        <f t="shared" si="7"/>
        <v>191</v>
      </c>
      <c r="E45" s="1"/>
      <c r="F45" s="1">
        <f t="shared" si="5"/>
        <v>135</v>
      </c>
      <c r="G45" s="1">
        <f t="shared" si="5"/>
        <v>90</v>
      </c>
      <c r="H45" s="1">
        <f t="shared" si="8"/>
        <v>225</v>
      </c>
      <c r="I45" s="5"/>
      <c r="J45" s="1">
        <f t="shared" si="6"/>
        <v>152</v>
      </c>
      <c r="K45" s="1">
        <f t="shared" si="6"/>
        <v>102</v>
      </c>
      <c r="L45" s="1">
        <f t="shared" si="9"/>
        <v>254</v>
      </c>
    </row>
    <row r="46" spans="1:12" ht="15.75" customHeight="1">
      <c r="A46" s="39" t="s">
        <v>2</v>
      </c>
      <c r="B46" s="30">
        <f>SUM(B35:B45)</f>
        <v>321939</v>
      </c>
      <c r="C46" s="30">
        <f>SUM(C35:C45)</f>
        <v>455224</v>
      </c>
      <c r="D46" s="30">
        <f>SUM(D35:D45)</f>
        <v>777163</v>
      </c>
      <c r="E46" s="30"/>
      <c r="F46" s="30">
        <f>SUM(F35:F45)</f>
        <v>313263</v>
      </c>
      <c r="G46" s="30">
        <f>SUM(G35:G45)</f>
        <v>442199</v>
      </c>
      <c r="H46" s="30">
        <f>SUM(H35:H45)</f>
        <v>755462</v>
      </c>
      <c r="I46" s="17"/>
      <c r="J46" s="30">
        <f>SUM(J35:J45)</f>
        <v>300250</v>
      </c>
      <c r="K46" s="30">
        <f>SUM(K35:K45)</f>
        <v>424077</v>
      </c>
      <c r="L46" s="30">
        <f>SUM(L35:L45)</f>
        <v>724327</v>
      </c>
    </row>
    <row r="47" ht="24" customHeight="1"/>
  </sheetData>
  <mergeCells count="5">
    <mergeCell ref="A1:L1"/>
    <mergeCell ref="F4:H4"/>
    <mergeCell ref="J4:L4"/>
    <mergeCell ref="B4:D4"/>
    <mergeCell ref="A3:L3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SheetLayoutView="100" workbookViewId="0" topLeftCell="A1">
      <selection activeCell="X33" sqref="X33"/>
    </sheetView>
  </sheetViews>
  <sheetFormatPr defaultColWidth="9.140625" defaultRowHeight="12.75"/>
  <cols>
    <col min="1" max="1" width="25.8515625" style="0" customWidth="1"/>
    <col min="2" max="2" width="6.7109375" style="0" customWidth="1"/>
    <col min="3" max="3" width="3.421875" style="0" customWidth="1"/>
    <col min="4" max="4" width="0.85546875" style="0" customWidth="1"/>
    <col min="5" max="5" width="6.7109375" style="0" customWidth="1"/>
    <col min="6" max="6" width="3.421875" style="0" customWidth="1"/>
    <col min="7" max="7" width="0.85546875" style="0" customWidth="1"/>
    <col min="8" max="8" width="6.7109375" style="0" customWidth="1"/>
    <col min="9" max="9" width="3.421875" style="0" customWidth="1"/>
    <col min="10" max="10" width="0.85546875" style="0" customWidth="1"/>
    <col min="11" max="11" width="6.7109375" style="0" customWidth="1"/>
    <col min="12" max="12" width="3.421875" style="0" customWidth="1"/>
    <col min="13" max="13" width="0.85546875" style="0" customWidth="1"/>
    <col min="14" max="14" width="6.7109375" style="0" customWidth="1"/>
    <col min="15" max="15" width="3.421875" style="0" customWidth="1"/>
    <col min="16" max="16" width="0.85546875" style="0" customWidth="1"/>
    <col min="17" max="17" width="6.7109375" style="0" customWidth="1"/>
    <col min="18" max="18" width="3.421875" style="0" customWidth="1"/>
  </cols>
  <sheetData>
    <row r="1" spans="1:18" ht="27" customHeight="1">
      <c r="A1" s="100" t="s">
        <v>123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2.75" customHeight="1">
      <c r="A2" s="76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7" customHeight="1">
      <c r="A3" s="101" t="s">
        <v>124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5.75" customHeight="1">
      <c r="A4" s="32" t="s">
        <v>17</v>
      </c>
      <c r="B4" s="108" t="s">
        <v>35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32"/>
      <c r="Q4" s="108" t="s">
        <v>37</v>
      </c>
      <c r="R4" s="108"/>
    </row>
    <row r="5" spans="1:18" ht="15.75" customHeight="1">
      <c r="A5" s="40"/>
      <c r="B5" s="109" t="s">
        <v>103</v>
      </c>
      <c r="C5" s="110"/>
      <c r="D5" s="41"/>
      <c r="E5" s="111" t="s">
        <v>9</v>
      </c>
      <c r="F5" s="111"/>
      <c r="G5" s="41"/>
      <c r="H5" s="111" t="s">
        <v>10</v>
      </c>
      <c r="I5" s="111"/>
      <c r="J5" s="41"/>
      <c r="K5" s="111" t="s">
        <v>11</v>
      </c>
      <c r="L5" s="111"/>
      <c r="M5" s="41"/>
      <c r="N5" s="111" t="s">
        <v>36</v>
      </c>
      <c r="O5" s="112"/>
      <c r="P5" s="40"/>
      <c r="Q5" s="40"/>
      <c r="R5" s="40"/>
    </row>
    <row r="6" spans="1:18" ht="15.75" customHeight="1">
      <c r="A6" s="31"/>
      <c r="B6" s="23" t="s">
        <v>18</v>
      </c>
      <c r="C6" s="23" t="s">
        <v>19</v>
      </c>
      <c r="D6" s="23"/>
      <c r="E6" s="23" t="s">
        <v>18</v>
      </c>
      <c r="F6" s="23" t="s">
        <v>19</v>
      </c>
      <c r="G6" s="23"/>
      <c r="H6" s="23" t="s">
        <v>18</v>
      </c>
      <c r="I6" s="23" t="s">
        <v>19</v>
      </c>
      <c r="J6" s="23"/>
      <c r="K6" s="23" t="s">
        <v>18</v>
      </c>
      <c r="L6" s="23" t="s">
        <v>19</v>
      </c>
      <c r="M6" s="23"/>
      <c r="N6" s="23" t="s">
        <v>18</v>
      </c>
      <c r="O6" s="23" t="s">
        <v>19</v>
      </c>
      <c r="P6" s="23"/>
      <c r="Q6" s="23" t="s">
        <v>18</v>
      </c>
      <c r="R6" s="23" t="s">
        <v>19</v>
      </c>
    </row>
    <row r="7" spans="1:18" ht="20.25" customHeight="1">
      <c r="A7" s="42" t="s">
        <v>135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15.75" customHeight="1">
      <c r="A8" s="37" t="s">
        <v>70</v>
      </c>
      <c r="B8" s="1">
        <v>2468</v>
      </c>
      <c r="C8" s="1">
        <v>35</v>
      </c>
      <c r="D8" s="1"/>
      <c r="E8" s="1">
        <v>597</v>
      </c>
      <c r="F8" s="1">
        <f aca="true" t="shared" si="0" ref="F8:F18">E8/$E$19*100</f>
        <v>40.58463630183549</v>
      </c>
      <c r="G8" s="1"/>
      <c r="H8" s="1">
        <v>314</v>
      </c>
      <c r="I8" s="1">
        <f aca="true" t="shared" si="1" ref="I8:I18">H8/$H$19*100</f>
        <v>55.772646536412076</v>
      </c>
      <c r="J8" s="1"/>
      <c r="K8" s="1">
        <v>7</v>
      </c>
      <c r="L8" s="1">
        <v>13</v>
      </c>
      <c r="M8" s="1"/>
      <c r="N8" s="1">
        <v>6</v>
      </c>
      <c r="O8" s="1">
        <f>N8/$N$19*100</f>
        <v>50</v>
      </c>
      <c r="P8" s="1"/>
      <c r="Q8" s="1">
        <f>B8+E8+H8+K8+N8</f>
        <v>3392</v>
      </c>
      <c r="R8" s="1">
        <f aca="true" t="shared" si="2" ref="R8:R18">Q8/$Q$19*100</f>
        <v>36.59115426105718</v>
      </c>
    </row>
    <row r="9" spans="1:18" ht="12.75">
      <c r="A9" s="37" t="s">
        <v>71</v>
      </c>
      <c r="B9" s="1">
        <v>3447</v>
      </c>
      <c r="C9" s="1">
        <f aca="true" t="shared" si="3" ref="C9:C15">B9/$B$19*100</f>
        <v>48.08201980750454</v>
      </c>
      <c r="D9" s="1"/>
      <c r="E9" s="1">
        <v>522</v>
      </c>
      <c r="F9" s="1">
        <v>36</v>
      </c>
      <c r="G9" s="1"/>
      <c r="H9" s="1">
        <v>183</v>
      </c>
      <c r="I9" s="1">
        <v>32</v>
      </c>
      <c r="J9" s="1"/>
      <c r="K9" s="1">
        <v>17</v>
      </c>
      <c r="L9" s="1">
        <v>31</v>
      </c>
      <c r="M9" s="1"/>
      <c r="N9" s="1">
        <v>2</v>
      </c>
      <c r="O9" s="1">
        <v>17</v>
      </c>
      <c r="P9" s="1"/>
      <c r="Q9" s="1">
        <f aca="true" t="shared" si="4" ref="Q9:Q18">B9+E9+H9+K9+N9</f>
        <v>4171</v>
      </c>
      <c r="R9" s="1">
        <f t="shared" si="2"/>
        <v>44.99460625674218</v>
      </c>
    </row>
    <row r="10" spans="1:18" ht="12.75">
      <c r="A10" s="37" t="s">
        <v>72</v>
      </c>
      <c r="B10" s="1">
        <v>936</v>
      </c>
      <c r="C10" s="1">
        <f t="shared" si="3"/>
        <v>13.056214255823686</v>
      </c>
      <c r="D10" s="1"/>
      <c r="E10" s="1">
        <v>183</v>
      </c>
      <c r="F10" s="1">
        <f t="shared" si="0"/>
        <v>12.440516655336506</v>
      </c>
      <c r="G10" s="1"/>
      <c r="H10" s="1">
        <v>43</v>
      </c>
      <c r="I10" s="1">
        <f t="shared" si="1"/>
        <v>7.63765541740675</v>
      </c>
      <c r="J10" s="1"/>
      <c r="K10" s="1">
        <v>15</v>
      </c>
      <c r="L10" s="1">
        <v>27</v>
      </c>
      <c r="M10" s="1"/>
      <c r="N10" s="1">
        <v>3</v>
      </c>
      <c r="O10" s="1">
        <f aca="true" t="shared" si="5" ref="O10:O18">N10/$N$19*100</f>
        <v>25</v>
      </c>
      <c r="P10" s="1"/>
      <c r="Q10" s="1">
        <f t="shared" si="4"/>
        <v>1180</v>
      </c>
      <c r="R10" s="1">
        <f t="shared" si="2"/>
        <v>12.729234088457389</v>
      </c>
    </row>
    <row r="11" spans="1:18" ht="12.75">
      <c r="A11" s="37" t="s">
        <v>73</v>
      </c>
      <c r="B11" s="1">
        <v>225</v>
      </c>
      <c r="C11" s="1">
        <f t="shared" si="3"/>
        <v>3.138513042265309</v>
      </c>
      <c r="D11" s="1"/>
      <c r="E11" s="1">
        <v>95</v>
      </c>
      <c r="F11" s="1">
        <f t="shared" si="0"/>
        <v>6.458191706322229</v>
      </c>
      <c r="G11" s="1"/>
      <c r="H11" s="1">
        <v>14</v>
      </c>
      <c r="I11" s="1">
        <f t="shared" si="1"/>
        <v>2.4866785079928952</v>
      </c>
      <c r="J11" s="1"/>
      <c r="K11" s="1">
        <v>12</v>
      </c>
      <c r="L11" s="1">
        <v>22</v>
      </c>
      <c r="M11" s="1"/>
      <c r="N11" s="1">
        <v>1</v>
      </c>
      <c r="O11" s="1">
        <f t="shared" si="5"/>
        <v>8.333333333333332</v>
      </c>
      <c r="P11" s="1"/>
      <c r="Q11" s="1">
        <f t="shared" si="4"/>
        <v>347</v>
      </c>
      <c r="R11" s="1">
        <f t="shared" si="2"/>
        <v>3.7432578209277234</v>
      </c>
    </row>
    <row r="12" spans="1:18" ht="12.75">
      <c r="A12" s="37" t="s">
        <v>74</v>
      </c>
      <c r="B12" s="1">
        <v>55</v>
      </c>
      <c r="C12" s="1">
        <f t="shared" si="3"/>
        <v>0.7671920769981866</v>
      </c>
      <c r="D12" s="1"/>
      <c r="E12" s="1">
        <v>38</v>
      </c>
      <c r="F12" s="1">
        <f t="shared" si="0"/>
        <v>2.583276682528892</v>
      </c>
      <c r="G12" s="1"/>
      <c r="H12" s="1">
        <v>6</v>
      </c>
      <c r="I12" s="1">
        <f t="shared" si="1"/>
        <v>1.0657193605683837</v>
      </c>
      <c r="J12" s="1"/>
      <c r="K12" s="1">
        <v>2</v>
      </c>
      <c r="L12" s="1">
        <v>3</v>
      </c>
      <c r="M12" s="1"/>
      <c r="N12" s="1">
        <v>0</v>
      </c>
      <c r="O12" s="1">
        <f t="shared" si="5"/>
        <v>0</v>
      </c>
      <c r="P12" s="1"/>
      <c r="Q12" s="1">
        <f t="shared" si="4"/>
        <v>101</v>
      </c>
      <c r="R12" s="1">
        <f t="shared" si="2"/>
        <v>1.0895361380798274</v>
      </c>
    </row>
    <row r="13" spans="1:18" ht="12.75">
      <c r="A13" s="37" t="s">
        <v>75</v>
      </c>
      <c r="B13" s="1">
        <v>16</v>
      </c>
      <c r="C13" s="1">
        <f t="shared" si="3"/>
        <v>0.22318314967219974</v>
      </c>
      <c r="D13" s="1"/>
      <c r="E13" s="1">
        <v>20</v>
      </c>
      <c r="F13" s="1">
        <f t="shared" si="0"/>
        <v>1.3596193065941535</v>
      </c>
      <c r="G13" s="1"/>
      <c r="H13" s="1">
        <v>3</v>
      </c>
      <c r="I13" s="1">
        <f t="shared" si="1"/>
        <v>0.5328596802841918</v>
      </c>
      <c r="J13" s="1"/>
      <c r="K13" s="1">
        <v>1</v>
      </c>
      <c r="L13" s="1">
        <v>2</v>
      </c>
      <c r="M13" s="1"/>
      <c r="N13" s="1">
        <v>0</v>
      </c>
      <c r="O13" s="1">
        <f t="shared" si="5"/>
        <v>0</v>
      </c>
      <c r="P13" s="1"/>
      <c r="Q13" s="1">
        <f t="shared" si="4"/>
        <v>40</v>
      </c>
      <c r="R13" s="1">
        <f t="shared" si="2"/>
        <v>0.4314994606256742</v>
      </c>
    </row>
    <row r="14" spans="1:18" ht="12.75">
      <c r="A14" s="37" t="s">
        <v>76</v>
      </c>
      <c r="B14" s="1">
        <v>14</v>
      </c>
      <c r="C14" s="1">
        <f t="shared" si="3"/>
        <v>0.19528525596317478</v>
      </c>
      <c r="D14" s="1"/>
      <c r="E14" s="1">
        <v>8</v>
      </c>
      <c r="F14" s="1">
        <f t="shared" si="0"/>
        <v>0.5438477226376615</v>
      </c>
      <c r="G14" s="1"/>
      <c r="H14" s="1">
        <v>0</v>
      </c>
      <c r="I14" s="1">
        <f t="shared" si="1"/>
        <v>0</v>
      </c>
      <c r="J14" s="1"/>
      <c r="K14" s="1">
        <v>1</v>
      </c>
      <c r="L14" s="1">
        <v>2</v>
      </c>
      <c r="M14" s="1"/>
      <c r="N14" s="1">
        <v>0</v>
      </c>
      <c r="O14" s="1">
        <f t="shared" si="5"/>
        <v>0</v>
      </c>
      <c r="P14" s="1"/>
      <c r="Q14" s="1">
        <f t="shared" si="4"/>
        <v>23</v>
      </c>
      <c r="R14" s="1">
        <v>0</v>
      </c>
    </row>
    <row r="15" spans="1:18" ht="12.75">
      <c r="A15" s="37" t="s">
        <v>77</v>
      </c>
      <c r="B15" s="1">
        <v>4</v>
      </c>
      <c r="C15" s="1">
        <f t="shared" si="3"/>
        <v>0.055795787418049934</v>
      </c>
      <c r="D15" s="1"/>
      <c r="E15" s="1">
        <v>2</v>
      </c>
      <c r="F15" s="1">
        <f t="shared" si="0"/>
        <v>0.13596193065941536</v>
      </c>
      <c r="G15" s="1"/>
      <c r="H15" s="1">
        <v>0</v>
      </c>
      <c r="I15" s="1">
        <f t="shared" si="1"/>
        <v>0</v>
      </c>
      <c r="J15" s="1"/>
      <c r="K15" s="1">
        <v>0</v>
      </c>
      <c r="L15" s="1">
        <f>K15/$K$19*100</f>
        <v>0</v>
      </c>
      <c r="M15" s="1"/>
      <c r="N15" s="1">
        <v>0</v>
      </c>
      <c r="O15" s="1">
        <f t="shared" si="5"/>
        <v>0</v>
      </c>
      <c r="P15" s="1"/>
      <c r="Q15" s="1">
        <f t="shared" si="4"/>
        <v>6</v>
      </c>
      <c r="R15" s="1">
        <f t="shared" si="2"/>
        <v>0.06472491909385113</v>
      </c>
    </row>
    <row r="16" spans="1:18" ht="12.75">
      <c r="A16" s="37" t="s">
        <v>78</v>
      </c>
      <c r="B16" s="1">
        <v>4</v>
      </c>
      <c r="C16" s="1">
        <v>0</v>
      </c>
      <c r="D16" s="1"/>
      <c r="E16" s="1">
        <v>5</v>
      </c>
      <c r="F16" s="1">
        <f t="shared" si="0"/>
        <v>0.3399048266485384</v>
      </c>
      <c r="G16" s="1"/>
      <c r="H16" s="1">
        <v>0</v>
      </c>
      <c r="I16" s="1">
        <f t="shared" si="1"/>
        <v>0</v>
      </c>
      <c r="J16" s="1"/>
      <c r="K16" s="1">
        <v>0</v>
      </c>
      <c r="L16" s="1">
        <f>K16/$K$19*100</f>
        <v>0</v>
      </c>
      <c r="M16" s="1"/>
      <c r="N16" s="1">
        <v>0</v>
      </c>
      <c r="O16" s="1">
        <f t="shared" si="5"/>
        <v>0</v>
      </c>
      <c r="P16" s="1"/>
      <c r="Q16" s="1">
        <f t="shared" si="4"/>
        <v>9</v>
      </c>
      <c r="R16" s="1">
        <f t="shared" si="2"/>
        <v>0.0970873786407767</v>
      </c>
    </row>
    <row r="17" spans="1:18" ht="12.75">
      <c r="A17" s="37" t="s">
        <v>79</v>
      </c>
      <c r="B17" s="1">
        <v>0</v>
      </c>
      <c r="C17" s="1">
        <f>B17/$B$19*100</f>
        <v>0</v>
      </c>
      <c r="D17" s="1"/>
      <c r="E17" s="1">
        <v>1</v>
      </c>
      <c r="F17" s="1">
        <f t="shared" si="0"/>
        <v>0.06798096532970768</v>
      </c>
      <c r="G17" s="1"/>
      <c r="H17" s="1">
        <v>0</v>
      </c>
      <c r="I17" s="1">
        <f t="shared" si="1"/>
        <v>0</v>
      </c>
      <c r="J17" s="1"/>
      <c r="K17" s="1">
        <v>0</v>
      </c>
      <c r="L17" s="1">
        <v>0</v>
      </c>
      <c r="M17" s="1"/>
      <c r="N17" s="1">
        <v>0</v>
      </c>
      <c r="O17" s="1">
        <f t="shared" si="5"/>
        <v>0</v>
      </c>
      <c r="P17" s="1"/>
      <c r="Q17" s="1">
        <f t="shared" si="4"/>
        <v>1</v>
      </c>
      <c r="R17" s="1">
        <f t="shared" si="2"/>
        <v>0.010787486515641856</v>
      </c>
    </row>
    <row r="18" spans="1:18" ht="12.75">
      <c r="A18" s="37" t="s">
        <v>80</v>
      </c>
      <c r="B18" s="1">
        <v>0</v>
      </c>
      <c r="C18" s="1">
        <f>B18/$B$19*100</f>
        <v>0</v>
      </c>
      <c r="D18" s="1"/>
      <c r="E18" s="1">
        <v>0</v>
      </c>
      <c r="F18" s="1">
        <f t="shared" si="0"/>
        <v>0</v>
      </c>
      <c r="G18" s="1"/>
      <c r="H18" s="1">
        <v>0</v>
      </c>
      <c r="I18" s="1">
        <f t="shared" si="1"/>
        <v>0</v>
      </c>
      <c r="J18" s="1"/>
      <c r="K18" s="1">
        <v>0</v>
      </c>
      <c r="L18" s="1">
        <f>K18/$K$19*100</f>
        <v>0</v>
      </c>
      <c r="M18" s="1"/>
      <c r="N18" s="1">
        <v>0</v>
      </c>
      <c r="O18" s="1">
        <f t="shared" si="5"/>
        <v>0</v>
      </c>
      <c r="P18" s="1"/>
      <c r="Q18" s="1">
        <f t="shared" si="4"/>
        <v>0</v>
      </c>
      <c r="R18" s="1">
        <f t="shared" si="2"/>
        <v>0</v>
      </c>
    </row>
    <row r="19" spans="1:18" s="4" customFormat="1" ht="15.75" customHeight="1">
      <c r="A19" s="38" t="s">
        <v>2</v>
      </c>
      <c r="B19" s="60">
        <f>SUM(B8:B18)</f>
        <v>7169</v>
      </c>
      <c r="C19" s="1">
        <v>100</v>
      </c>
      <c r="D19" s="60"/>
      <c r="E19" s="60">
        <f>SUM(E8:E18)</f>
        <v>1471</v>
      </c>
      <c r="F19" s="1">
        <v>100</v>
      </c>
      <c r="G19" s="60"/>
      <c r="H19" s="60">
        <f>SUM(H8:H18)</f>
        <v>563</v>
      </c>
      <c r="I19" s="1">
        <v>100</v>
      </c>
      <c r="J19" s="60"/>
      <c r="K19" s="60">
        <f>SUM(K8:K18)</f>
        <v>55</v>
      </c>
      <c r="L19" s="1">
        <v>100</v>
      </c>
      <c r="M19" s="60"/>
      <c r="N19" s="60">
        <f>SUM(N8:N18)</f>
        <v>12</v>
      </c>
      <c r="O19" s="1">
        <f>SUM(O8:O18)</f>
        <v>100.33333333333333</v>
      </c>
      <c r="P19" s="60"/>
      <c r="Q19" s="60">
        <f>SUM(Q8:Q18)</f>
        <v>9270</v>
      </c>
      <c r="R19" s="1">
        <v>100</v>
      </c>
    </row>
    <row r="20" spans="1:18" s="4" customFormat="1" ht="15.75" customHeight="1">
      <c r="A20" s="38"/>
      <c r="B20" s="60"/>
      <c r="C20" s="1"/>
      <c r="D20" s="60"/>
      <c r="E20" s="60"/>
      <c r="F20" s="1"/>
      <c r="G20" s="60"/>
      <c r="H20" s="60"/>
      <c r="I20" s="1"/>
      <c r="J20" s="60"/>
      <c r="K20" s="60"/>
      <c r="L20" s="1"/>
      <c r="M20" s="60"/>
      <c r="N20" s="60"/>
      <c r="O20" s="1"/>
      <c r="P20" s="60"/>
      <c r="Q20" s="60"/>
      <c r="R20" s="1"/>
    </row>
    <row r="21" spans="1:18" ht="20.25" customHeight="1">
      <c r="A21" s="43" t="s">
        <v>15</v>
      </c>
      <c r="B21" s="52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15.75" customHeight="1">
      <c r="A22" s="37" t="s">
        <v>70</v>
      </c>
      <c r="B22" s="1">
        <v>49885</v>
      </c>
      <c r="C22" s="1">
        <v>35</v>
      </c>
      <c r="D22" s="1"/>
      <c r="E22" s="1">
        <v>71333</v>
      </c>
      <c r="F22" s="1">
        <f aca="true" t="shared" si="6" ref="F22:F32">E22/$E$33*100</f>
        <v>18.74791384680079</v>
      </c>
      <c r="G22" s="1"/>
      <c r="H22" s="1">
        <v>43452</v>
      </c>
      <c r="I22" s="1">
        <f aca="true" t="shared" si="7" ref="I22:I32">H22/$H$33*100</f>
        <v>29.495377346963714</v>
      </c>
      <c r="J22" s="1"/>
      <c r="K22" s="1">
        <v>15835</v>
      </c>
      <c r="L22" s="1">
        <f aca="true" t="shared" si="8" ref="L22:L32">K22/$K$33*100</f>
        <v>38.14283993737204</v>
      </c>
      <c r="M22" s="1"/>
      <c r="N22" s="1">
        <v>2205</v>
      </c>
      <c r="O22" s="1">
        <v>50</v>
      </c>
      <c r="P22" s="1"/>
      <c r="Q22" s="1">
        <f>B22+E22+H22+K22+N22</f>
        <v>182710</v>
      </c>
      <c r="R22" s="1">
        <f aca="true" t="shared" si="9" ref="R22:R32">Q22/$Q$33*100</f>
        <v>25.551809156472842</v>
      </c>
    </row>
    <row r="23" spans="1:18" ht="12.75">
      <c r="A23" s="37" t="s">
        <v>71</v>
      </c>
      <c r="B23" s="1">
        <v>40501</v>
      </c>
      <c r="C23" s="1">
        <f aca="true" t="shared" si="10" ref="C23:C32">B23/$B$33*100</f>
        <v>28.6637366681529</v>
      </c>
      <c r="D23" s="1"/>
      <c r="E23" s="1">
        <v>63196</v>
      </c>
      <c r="F23" s="1">
        <f t="shared" si="6"/>
        <v>16.609327568760925</v>
      </c>
      <c r="G23" s="1"/>
      <c r="H23" s="1">
        <v>30201</v>
      </c>
      <c r="I23" s="1">
        <v>20</v>
      </c>
      <c r="J23" s="1"/>
      <c r="K23" s="1">
        <v>8892</v>
      </c>
      <c r="L23" s="1">
        <v>22</v>
      </c>
      <c r="M23" s="1"/>
      <c r="N23" s="1">
        <v>945</v>
      </c>
      <c r="O23" s="1">
        <f aca="true" t="shared" si="11" ref="O23:O28">N23/$N$33*100</f>
        <v>21.274200810445745</v>
      </c>
      <c r="P23" s="1"/>
      <c r="Q23" s="1">
        <f aca="true" t="shared" si="12" ref="Q23:Q32">B23+E23+H23+K23+N23</f>
        <v>143735</v>
      </c>
      <c r="R23" s="1">
        <f t="shared" si="9"/>
        <v>20.101194729930622</v>
      </c>
    </row>
    <row r="24" spans="1:18" ht="12.75">
      <c r="A24" s="37" t="s">
        <v>72</v>
      </c>
      <c r="B24" s="1">
        <v>26034</v>
      </c>
      <c r="C24" s="1">
        <f t="shared" si="10"/>
        <v>18.42501963948279</v>
      </c>
      <c r="D24" s="1"/>
      <c r="E24" s="1">
        <v>61401</v>
      </c>
      <c r="F24" s="1">
        <f t="shared" si="6"/>
        <v>16.137561270483726</v>
      </c>
      <c r="G24" s="1"/>
      <c r="H24" s="1">
        <v>23185</v>
      </c>
      <c r="I24" s="1">
        <f t="shared" si="7"/>
        <v>15.738063237350493</v>
      </c>
      <c r="J24" s="1"/>
      <c r="K24" s="1">
        <v>6253</v>
      </c>
      <c r="L24" s="1">
        <f t="shared" si="8"/>
        <v>15.062025773816693</v>
      </c>
      <c r="M24" s="1"/>
      <c r="N24" s="1">
        <v>557</v>
      </c>
      <c r="O24" s="1">
        <f t="shared" si="11"/>
        <v>12.539396668167493</v>
      </c>
      <c r="P24" s="1"/>
      <c r="Q24" s="1">
        <f t="shared" si="12"/>
        <v>117430</v>
      </c>
      <c r="R24" s="1">
        <v>17</v>
      </c>
    </row>
    <row r="25" spans="1:18" ht="12.75">
      <c r="A25" s="37" t="s">
        <v>73</v>
      </c>
      <c r="B25" s="1">
        <v>14437</v>
      </c>
      <c r="C25" s="1">
        <f t="shared" si="10"/>
        <v>10.217485155381926</v>
      </c>
      <c r="D25" s="1"/>
      <c r="E25" s="1">
        <v>55006</v>
      </c>
      <c r="F25" s="1">
        <f t="shared" si="6"/>
        <v>14.456811700855488</v>
      </c>
      <c r="G25" s="1"/>
      <c r="H25" s="1">
        <v>17273</v>
      </c>
      <c r="I25" s="1">
        <f t="shared" si="7"/>
        <v>11.724975902469488</v>
      </c>
      <c r="J25" s="1"/>
      <c r="K25" s="1">
        <v>4180</v>
      </c>
      <c r="L25" s="1">
        <v>10</v>
      </c>
      <c r="M25" s="1"/>
      <c r="N25" s="1">
        <v>339</v>
      </c>
      <c r="O25" s="1">
        <f t="shared" si="11"/>
        <v>7.6316974335884735</v>
      </c>
      <c r="P25" s="1"/>
      <c r="Q25" s="1">
        <f t="shared" si="12"/>
        <v>91235</v>
      </c>
      <c r="R25" s="1">
        <f t="shared" si="9"/>
        <v>12.759122699309286</v>
      </c>
    </row>
    <row r="26" spans="1:18" ht="12.75">
      <c r="A26" s="37" t="s">
        <v>74</v>
      </c>
      <c r="B26" s="1">
        <v>6477</v>
      </c>
      <c r="C26" s="1">
        <f t="shared" si="10"/>
        <v>4.583961442918109</v>
      </c>
      <c r="D26" s="1"/>
      <c r="E26" s="1">
        <v>45428</v>
      </c>
      <c r="F26" s="1">
        <f t="shared" si="6"/>
        <v>11.939498271942389</v>
      </c>
      <c r="G26" s="1"/>
      <c r="H26" s="1">
        <v>11836</v>
      </c>
      <c r="I26" s="1">
        <f t="shared" si="7"/>
        <v>8.03432031387882</v>
      </c>
      <c r="J26" s="1"/>
      <c r="K26" s="1">
        <v>2553</v>
      </c>
      <c r="L26" s="1">
        <f t="shared" si="8"/>
        <v>6.149584487534626</v>
      </c>
      <c r="M26" s="1"/>
      <c r="N26" s="1">
        <v>190</v>
      </c>
      <c r="O26" s="1">
        <f t="shared" si="11"/>
        <v>4.277352543899145</v>
      </c>
      <c r="P26" s="1"/>
      <c r="Q26" s="1">
        <f t="shared" si="12"/>
        <v>66484</v>
      </c>
      <c r="R26" s="1">
        <v>9</v>
      </c>
    </row>
    <row r="27" spans="1:18" ht="12.75">
      <c r="A27" s="37" t="s">
        <v>75</v>
      </c>
      <c r="B27" s="1">
        <v>2304</v>
      </c>
      <c r="C27" s="1">
        <f t="shared" si="10"/>
        <v>1.6306078685322405</v>
      </c>
      <c r="D27" s="1"/>
      <c r="E27" s="1">
        <v>32625</v>
      </c>
      <c r="F27" s="1">
        <v>9</v>
      </c>
      <c r="G27" s="1"/>
      <c r="H27" s="1">
        <v>8113</v>
      </c>
      <c r="I27" s="1">
        <v>6</v>
      </c>
      <c r="J27" s="1"/>
      <c r="K27" s="1">
        <v>1604</v>
      </c>
      <c r="L27" s="1">
        <f t="shared" si="8"/>
        <v>3.8636637359990367</v>
      </c>
      <c r="M27" s="1"/>
      <c r="N27" s="1">
        <v>97</v>
      </c>
      <c r="O27" s="1">
        <v>2</v>
      </c>
      <c r="P27" s="1"/>
      <c r="Q27" s="1">
        <f t="shared" si="12"/>
        <v>44743</v>
      </c>
      <c r="R27" s="1">
        <f t="shared" si="9"/>
        <v>6.25726340697315</v>
      </c>
    </row>
    <row r="28" spans="1:18" ht="12.75">
      <c r="A28" s="37" t="s">
        <v>76</v>
      </c>
      <c r="B28" s="1">
        <v>766</v>
      </c>
      <c r="C28" s="1">
        <f t="shared" si="10"/>
        <v>0.5421204979582015</v>
      </c>
      <c r="D28" s="1"/>
      <c r="E28" s="1">
        <v>21673</v>
      </c>
      <c r="F28" s="1">
        <f t="shared" si="6"/>
        <v>5.696150965215448</v>
      </c>
      <c r="G28" s="1"/>
      <c r="H28" s="1">
        <v>5329</v>
      </c>
      <c r="I28" s="1">
        <f t="shared" si="7"/>
        <v>3.617344791539391</v>
      </c>
      <c r="J28" s="1"/>
      <c r="K28" s="1">
        <v>854</v>
      </c>
      <c r="L28" s="1">
        <f t="shared" si="8"/>
        <v>2.0570877995905095</v>
      </c>
      <c r="M28" s="1"/>
      <c r="N28" s="1">
        <v>47</v>
      </c>
      <c r="O28" s="1">
        <f t="shared" si="11"/>
        <v>1.0580819450697883</v>
      </c>
      <c r="P28" s="1"/>
      <c r="Q28" s="1">
        <f t="shared" si="12"/>
        <v>28669</v>
      </c>
      <c r="R28" s="1">
        <f t="shared" si="9"/>
        <v>4.009330724683487</v>
      </c>
    </row>
    <row r="29" spans="1:18" ht="12.75">
      <c r="A29" s="37" t="s">
        <v>77</v>
      </c>
      <c r="B29" s="1">
        <v>329</v>
      </c>
      <c r="C29" s="1">
        <v>0</v>
      </c>
      <c r="D29" s="1"/>
      <c r="E29" s="1">
        <v>13008</v>
      </c>
      <c r="F29" s="1">
        <f t="shared" si="6"/>
        <v>3.418794433420503</v>
      </c>
      <c r="G29" s="1"/>
      <c r="H29" s="1">
        <v>3299</v>
      </c>
      <c r="I29" s="1">
        <f t="shared" si="7"/>
        <v>2.239373328445947</v>
      </c>
      <c r="J29" s="1"/>
      <c r="K29" s="1">
        <v>575</v>
      </c>
      <c r="L29" s="1">
        <f t="shared" si="8"/>
        <v>1.3850415512465373</v>
      </c>
      <c r="M29" s="1"/>
      <c r="N29" s="1">
        <v>29</v>
      </c>
      <c r="O29" s="1">
        <v>1</v>
      </c>
      <c r="P29" s="1"/>
      <c r="Q29" s="1">
        <f t="shared" si="12"/>
        <v>17240</v>
      </c>
      <c r="R29" s="1">
        <f t="shared" si="9"/>
        <v>2.410996605864987</v>
      </c>
    </row>
    <row r="30" spans="1:18" ht="12.75">
      <c r="A30" s="37" t="s">
        <v>78</v>
      </c>
      <c r="B30" s="1">
        <v>348</v>
      </c>
      <c r="C30" s="1">
        <f t="shared" si="10"/>
        <v>0.24628973014289052</v>
      </c>
      <c r="D30" s="1"/>
      <c r="E30" s="1">
        <v>10899</v>
      </c>
      <c r="F30" s="1">
        <f t="shared" si="6"/>
        <v>2.864501885751081</v>
      </c>
      <c r="G30" s="1"/>
      <c r="H30" s="1">
        <v>3080</v>
      </c>
      <c r="I30" s="1">
        <v>2</v>
      </c>
      <c r="J30" s="1"/>
      <c r="K30" s="1">
        <v>496</v>
      </c>
      <c r="L30" s="1">
        <f t="shared" si="8"/>
        <v>1.1947488859448392</v>
      </c>
      <c r="M30" s="1"/>
      <c r="N30" s="1">
        <v>21</v>
      </c>
      <c r="O30" s="1">
        <f>N30/$N$33*100</f>
        <v>0.47276001800990547</v>
      </c>
      <c r="P30" s="1"/>
      <c r="Q30" s="1">
        <f t="shared" si="12"/>
        <v>14844</v>
      </c>
      <c r="R30" s="1">
        <f t="shared" si="9"/>
        <v>2.0759184232865353</v>
      </c>
    </row>
    <row r="31" spans="1:18" ht="12.75">
      <c r="A31" s="37" t="s">
        <v>79</v>
      </c>
      <c r="B31" s="1">
        <v>216</v>
      </c>
      <c r="C31" s="1">
        <f t="shared" si="10"/>
        <v>0.15286948767489755</v>
      </c>
      <c r="D31" s="1"/>
      <c r="E31" s="1">
        <v>5735</v>
      </c>
      <c r="F31" s="1">
        <v>1</v>
      </c>
      <c r="G31" s="1"/>
      <c r="H31" s="1">
        <v>1487</v>
      </c>
      <c r="I31" s="1">
        <f t="shared" si="7"/>
        <v>1.0093810668078578</v>
      </c>
      <c r="J31" s="1"/>
      <c r="K31" s="1">
        <v>263</v>
      </c>
      <c r="L31" s="1">
        <v>1</v>
      </c>
      <c r="M31" s="1"/>
      <c r="N31" s="1">
        <v>12</v>
      </c>
      <c r="O31" s="1">
        <f>N31/$N$33*100</f>
        <v>0.27014858171994593</v>
      </c>
      <c r="P31" s="1"/>
      <c r="Q31" s="1">
        <f t="shared" si="12"/>
        <v>7713</v>
      </c>
      <c r="R31" s="1">
        <f t="shared" si="9"/>
        <v>1.0786552680415686</v>
      </c>
    </row>
    <row r="32" spans="1:18" ht="12.75">
      <c r="A32" s="37" t="s">
        <v>80</v>
      </c>
      <c r="B32" s="1">
        <v>0</v>
      </c>
      <c r="C32" s="1">
        <f t="shared" si="10"/>
        <v>0</v>
      </c>
      <c r="D32" s="1"/>
      <c r="E32" s="1">
        <v>181</v>
      </c>
      <c r="F32" s="1">
        <f t="shared" si="6"/>
        <v>0.047570863503160435</v>
      </c>
      <c r="G32" s="1"/>
      <c r="H32" s="1">
        <v>63</v>
      </c>
      <c r="I32" s="1">
        <f t="shared" si="7"/>
        <v>0.04276463161324482</v>
      </c>
      <c r="J32" s="1"/>
      <c r="K32" s="1">
        <v>10</v>
      </c>
      <c r="L32" s="1">
        <f t="shared" si="8"/>
        <v>0.024087679152113694</v>
      </c>
      <c r="M32" s="1"/>
      <c r="N32" s="1">
        <v>0</v>
      </c>
      <c r="O32" s="1">
        <f>N32/$N$33*100</f>
        <v>0</v>
      </c>
      <c r="P32" s="1"/>
      <c r="Q32" s="1">
        <f t="shared" si="12"/>
        <v>254</v>
      </c>
      <c r="R32" s="1">
        <f t="shared" si="9"/>
        <v>0.03552164372910132</v>
      </c>
    </row>
    <row r="33" spans="1:18" ht="15.75" customHeight="1">
      <c r="A33" s="39" t="s">
        <v>2</v>
      </c>
      <c r="B33" s="30">
        <f>SUM(B22:B32)</f>
        <v>141297</v>
      </c>
      <c r="C33" s="30">
        <v>100</v>
      </c>
      <c r="D33" s="30"/>
      <c r="E33" s="30">
        <f>SUM(E22:E32)</f>
        <v>380485</v>
      </c>
      <c r="F33" s="30">
        <v>100</v>
      </c>
      <c r="G33" s="30"/>
      <c r="H33" s="30">
        <f>SUM(H22:H32)</f>
        <v>147318</v>
      </c>
      <c r="I33" s="30">
        <v>100</v>
      </c>
      <c r="J33" s="30"/>
      <c r="K33" s="30">
        <f>SUM(K22:K32)</f>
        <v>41515</v>
      </c>
      <c r="L33" s="30">
        <v>100</v>
      </c>
      <c r="M33" s="30"/>
      <c r="N33" s="30">
        <f>SUM(N22:N32)</f>
        <v>4442</v>
      </c>
      <c r="O33" s="30">
        <v>100</v>
      </c>
      <c r="P33" s="30"/>
      <c r="Q33" s="30">
        <f>SUM(Q22:Q32)</f>
        <v>715057</v>
      </c>
      <c r="R33" s="30">
        <v>100</v>
      </c>
    </row>
    <row r="34" spans="2:18" ht="24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</sheetData>
  <mergeCells count="9">
    <mergeCell ref="A1:R1"/>
    <mergeCell ref="B4:O4"/>
    <mergeCell ref="Q4:R4"/>
    <mergeCell ref="B5:C5"/>
    <mergeCell ref="E5:F5"/>
    <mergeCell ref="H5:I5"/>
    <mergeCell ref="K5:L5"/>
    <mergeCell ref="N5:O5"/>
    <mergeCell ref="A3:R3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100" workbookViewId="0" topLeftCell="A1">
      <selection activeCell="L12" sqref="L12"/>
    </sheetView>
  </sheetViews>
  <sheetFormatPr defaultColWidth="9.140625" defaultRowHeight="12.75"/>
  <cols>
    <col min="1" max="1" width="25.8515625" style="0" customWidth="1"/>
    <col min="2" max="2" width="6.7109375" style="0" customWidth="1"/>
    <col min="3" max="3" width="6.57421875" style="2" customWidth="1"/>
    <col min="4" max="4" width="7.28125" style="0" customWidth="1"/>
    <col min="5" max="5" width="1.28515625" style="0" customWidth="1"/>
    <col min="6" max="7" width="6.7109375" style="0" customWidth="1"/>
    <col min="8" max="8" width="7.28125" style="0" customWidth="1"/>
    <col min="9" max="9" width="1.421875" style="0" customWidth="1"/>
    <col min="10" max="11" width="6.7109375" style="0" customWidth="1"/>
    <col min="12" max="12" width="7.28125" style="0" customWidth="1"/>
  </cols>
  <sheetData>
    <row r="1" spans="1:12" ht="27" customHeight="1">
      <c r="A1" s="93" t="s">
        <v>115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2.7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39.75" customHeight="1">
      <c r="A3" s="98" t="s">
        <v>116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7" ht="15" customHeight="1">
      <c r="A4" s="32"/>
      <c r="B4" s="114" t="s">
        <v>119</v>
      </c>
      <c r="C4" s="114"/>
      <c r="D4" s="114"/>
      <c r="E4" s="71"/>
      <c r="F4" s="114" t="s">
        <v>125</v>
      </c>
      <c r="G4" s="114"/>
      <c r="H4" s="114"/>
      <c r="I4" s="72"/>
      <c r="J4" s="113">
        <v>2007</v>
      </c>
      <c r="K4" s="114"/>
      <c r="L4" s="114"/>
      <c r="P4" s="4"/>
      <c r="Q4" s="73"/>
    </row>
    <row r="5" spans="1:17" ht="15.75" customHeight="1">
      <c r="A5" s="31"/>
      <c r="B5" s="23" t="s">
        <v>0</v>
      </c>
      <c r="C5" s="23" t="s">
        <v>1</v>
      </c>
      <c r="D5" s="23" t="s">
        <v>2</v>
      </c>
      <c r="E5" s="74"/>
      <c r="F5" s="23" t="s">
        <v>0</v>
      </c>
      <c r="G5" s="23" t="s">
        <v>1</v>
      </c>
      <c r="H5" s="23" t="s">
        <v>2</v>
      </c>
      <c r="I5" s="23"/>
      <c r="J5" s="23" t="s">
        <v>0</v>
      </c>
      <c r="K5" s="23" t="s">
        <v>1</v>
      </c>
      <c r="L5" s="23" t="s">
        <v>2</v>
      </c>
      <c r="P5" s="4"/>
      <c r="Q5" s="73"/>
    </row>
    <row r="6" spans="1:17" ht="20.25" customHeight="1">
      <c r="A6" s="24" t="s">
        <v>13</v>
      </c>
      <c r="B6" s="5"/>
      <c r="C6" s="5"/>
      <c r="D6" s="10"/>
      <c r="F6" s="1"/>
      <c r="G6" s="1"/>
      <c r="H6" s="10"/>
      <c r="I6" s="5"/>
      <c r="J6" s="5"/>
      <c r="K6" s="1"/>
      <c r="L6" s="5"/>
      <c r="Q6" s="1"/>
    </row>
    <row r="7" spans="1:17" ht="15" customHeight="1">
      <c r="A7" s="25" t="s">
        <v>4</v>
      </c>
      <c r="B7" s="1">
        <v>11280</v>
      </c>
      <c r="C7" s="1">
        <v>16143</v>
      </c>
      <c r="D7" s="1">
        <v>27423</v>
      </c>
      <c r="F7" s="1">
        <v>8185</v>
      </c>
      <c r="G7" s="1">
        <v>10602</v>
      </c>
      <c r="H7" s="1">
        <v>18787</v>
      </c>
      <c r="I7" s="5"/>
      <c r="J7" s="1">
        <v>4014</v>
      </c>
      <c r="K7" s="1">
        <v>5256</v>
      </c>
      <c r="L7" s="1">
        <f>J7+K7</f>
        <v>9270</v>
      </c>
      <c r="Q7" s="1"/>
    </row>
    <row r="8" spans="1:17" ht="12.75" customHeight="1">
      <c r="A8" s="25" t="s">
        <v>104</v>
      </c>
      <c r="B8" s="59">
        <v>19</v>
      </c>
      <c r="C8" s="59">
        <v>28</v>
      </c>
      <c r="D8" s="25">
        <v>47</v>
      </c>
      <c r="F8" s="25">
        <v>15</v>
      </c>
      <c r="G8" s="25">
        <v>21</v>
      </c>
      <c r="H8" s="25">
        <v>36</v>
      </c>
      <c r="I8" s="5"/>
      <c r="J8" s="25">
        <v>8</v>
      </c>
      <c r="K8" s="25">
        <v>11</v>
      </c>
      <c r="L8" s="25">
        <f>J8+K8</f>
        <v>19</v>
      </c>
      <c r="Q8" s="1"/>
    </row>
    <row r="9" spans="1:17" ht="12.75" customHeight="1">
      <c r="A9" s="25" t="s">
        <v>105</v>
      </c>
      <c r="B9" s="1">
        <v>1669</v>
      </c>
      <c r="C9" s="1">
        <v>1741</v>
      </c>
      <c r="D9" s="1">
        <v>1712</v>
      </c>
      <c r="F9" s="1">
        <v>1816</v>
      </c>
      <c r="G9" s="1">
        <v>1957</v>
      </c>
      <c r="H9" s="1">
        <v>1896</v>
      </c>
      <c r="I9" s="5"/>
      <c r="J9" s="1">
        <v>1985</v>
      </c>
      <c r="K9" s="1">
        <v>2141</v>
      </c>
      <c r="L9" s="1">
        <v>2073</v>
      </c>
      <c r="Q9" s="1"/>
    </row>
    <row r="10" spans="1:17" ht="20.25" customHeight="1">
      <c r="A10" s="24" t="s">
        <v>15</v>
      </c>
      <c r="B10" s="25"/>
      <c r="C10" s="25"/>
      <c r="D10" s="29"/>
      <c r="F10" s="25"/>
      <c r="G10" s="25"/>
      <c r="H10" s="27"/>
      <c r="I10" s="5"/>
      <c r="J10" s="1"/>
      <c r="K10" s="25"/>
      <c r="L10" s="29"/>
      <c r="Q10" s="1"/>
    </row>
    <row r="11" spans="1:17" ht="15.75" customHeight="1">
      <c r="A11" s="25" t="s">
        <v>4</v>
      </c>
      <c r="B11" s="1">
        <v>310659</v>
      </c>
      <c r="C11" s="1">
        <v>439081</v>
      </c>
      <c r="D11" s="1">
        <v>749740</v>
      </c>
      <c r="F11" s="1">
        <v>305078</v>
      </c>
      <c r="G11" s="1">
        <v>431597</v>
      </c>
      <c r="H11" s="1">
        <v>736675</v>
      </c>
      <c r="I11" s="5"/>
      <c r="J11" s="1">
        <v>296236</v>
      </c>
      <c r="K11" s="1">
        <v>418821</v>
      </c>
      <c r="L11" s="1">
        <f>J11+K11</f>
        <v>715057</v>
      </c>
      <c r="Q11" s="1"/>
    </row>
    <row r="12" spans="1:17" ht="12.75">
      <c r="A12" s="25" t="s">
        <v>104</v>
      </c>
      <c r="B12" s="1">
        <v>2718</v>
      </c>
      <c r="C12" s="1">
        <v>3193</v>
      </c>
      <c r="D12" s="1">
        <v>5911</v>
      </c>
      <c r="F12" s="1">
        <v>2789</v>
      </c>
      <c r="G12" s="1">
        <v>3268</v>
      </c>
      <c r="H12" s="1">
        <v>6057</v>
      </c>
      <c r="I12" s="5"/>
      <c r="J12" s="1">
        <v>2887</v>
      </c>
      <c r="K12" s="1">
        <v>3340</v>
      </c>
      <c r="L12" s="1">
        <f>J12+K12</f>
        <v>6227</v>
      </c>
      <c r="Q12" s="1"/>
    </row>
    <row r="13" spans="1:17" ht="12.75" customHeight="1">
      <c r="A13" s="25" t="s">
        <v>105</v>
      </c>
      <c r="B13" s="1">
        <v>8749</v>
      </c>
      <c r="C13" s="1">
        <v>7272</v>
      </c>
      <c r="D13" s="1">
        <v>7884</v>
      </c>
      <c r="F13" s="1">
        <v>9143</v>
      </c>
      <c r="G13" s="1">
        <v>7572</v>
      </c>
      <c r="H13" s="1">
        <v>8222</v>
      </c>
      <c r="I13" s="5"/>
      <c r="J13" s="1">
        <v>9746</v>
      </c>
      <c r="K13" s="1">
        <v>7973</v>
      </c>
      <c r="L13" s="1">
        <v>8708</v>
      </c>
      <c r="Q13" s="1"/>
    </row>
    <row r="14" spans="1:17" ht="20.25" customHeight="1">
      <c r="A14" s="24" t="s">
        <v>16</v>
      </c>
      <c r="B14" s="1"/>
      <c r="C14" s="1"/>
      <c r="D14" s="29"/>
      <c r="F14" s="1"/>
      <c r="G14" s="1"/>
      <c r="H14" s="25"/>
      <c r="I14" s="5"/>
      <c r="J14" s="1"/>
      <c r="K14" s="1"/>
      <c r="L14" s="1"/>
      <c r="Q14" s="1"/>
    </row>
    <row r="15" spans="1:17" ht="12.75" customHeight="1">
      <c r="A15" s="25" t="s">
        <v>4</v>
      </c>
      <c r="B15" s="1">
        <v>321939</v>
      </c>
      <c r="C15" s="1">
        <v>455224</v>
      </c>
      <c r="D15" s="1">
        <f>D7+D11</f>
        <v>777163</v>
      </c>
      <c r="E15" s="4"/>
      <c r="F15" s="60">
        <v>313263</v>
      </c>
      <c r="G15" s="60">
        <v>442199</v>
      </c>
      <c r="H15" s="1">
        <v>755462</v>
      </c>
      <c r="I15" s="5"/>
      <c r="J15" s="60">
        <f>J7+J11</f>
        <v>300250</v>
      </c>
      <c r="K15" s="60">
        <f>K7+K11</f>
        <v>424077</v>
      </c>
      <c r="L15" s="1">
        <f>J15+K15</f>
        <v>724327</v>
      </c>
      <c r="Q15" s="1"/>
    </row>
    <row r="16" spans="1:17" ht="12.75" customHeight="1">
      <c r="A16" s="25" t="s">
        <v>104</v>
      </c>
      <c r="B16" s="1">
        <v>2737</v>
      </c>
      <c r="C16" s="1">
        <v>3221</v>
      </c>
      <c r="D16" s="1">
        <v>5958</v>
      </c>
      <c r="F16" s="1">
        <v>2804</v>
      </c>
      <c r="G16" s="1">
        <v>3289</v>
      </c>
      <c r="H16" s="1">
        <v>6093</v>
      </c>
      <c r="I16" s="5"/>
      <c r="J16" s="1">
        <f>J8+J12</f>
        <v>2895</v>
      </c>
      <c r="K16" s="1">
        <f>K8+K12</f>
        <v>3351</v>
      </c>
      <c r="L16" s="1">
        <f>J16+K16</f>
        <v>6246</v>
      </c>
      <c r="Q16" s="1"/>
    </row>
    <row r="17" spans="1:17" ht="12.75" customHeight="1">
      <c r="A17" s="31" t="s">
        <v>105</v>
      </c>
      <c r="B17" s="30">
        <v>8502</v>
      </c>
      <c r="C17" s="30">
        <v>7076</v>
      </c>
      <c r="D17" s="30">
        <v>7666</v>
      </c>
      <c r="E17" s="74"/>
      <c r="F17" s="30">
        <v>8951</v>
      </c>
      <c r="G17" s="30">
        <v>7437</v>
      </c>
      <c r="H17" s="30">
        <v>8065</v>
      </c>
      <c r="I17" s="17"/>
      <c r="J17" s="30">
        <v>9642</v>
      </c>
      <c r="K17" s="30">
        <v>7901</v>
      </c>
      <c r="L17" s="30">
        <v>8623</v>
      </c>
      <c r="Q17" s="1"/>
    </row>
    <row r="18" ht="24" customHeight="1"/>
  </sheetData>
  <mergeCells count="5">
    <mergeCell ref="A1:L1"/>
    <mergeCell ref="J4:L4"/>
    <mergeCell ref="B4:D4"/>
    <mergeCell ref="F4:H4"/>
    <mergeCell ref="A3:L3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M8" sqref="M8"/>
    </sheetView>
  </sheetViews>
  <sheetFormatPr defaultColWidth="9.140625" defaultRowHeight="12.75"/>
  <cols>
    <col min="1" max="1" width="21.421875" style="0" customWidth="1"/>
    <col min="2" max="2" width="8.140625" style="0" customWidth="1"/>
    <col min="3" max="3" width="7.7109375" style="0" customWidth="1"/>
    <col min="4" max="4" width="3.7109375" style="0" customWidth="1"/>
    <col min="5" max="5" width="2.7109375" style="0" customWidth="1"/>
    <col min="6" max="6" width="7.7109375" style="0" customWidth="1"/>
    <col min="7" max="7" width="3.7109375" style="0" customWidth="1"/>
    <col min="8" max="8" width="2.7109375" style="0" customWidth="1"/>
    <col min="9" max="9" width="7.7109375" style="0" customWidth="1"/>
    <col min="10" max="10" width="3.8515625" style="0" customWidth="1"/>
  </cols>
  <sheetData>
    <row r="1" spans="1:11" ht="26.25" customHeight="1">
      <c r="A1" s="100" t="s">
        <v>136</v>
      </c>
      <c r="B1" s="85"/>
      <c r="C1" s="85"/>
      <c r="D1" s="85"/>
      <c r="E1" s="85"/>
      <c r="F1" s="85"/>
      <c r="G1" s="85"/>
      <c r="H1" s="85"/>
      <c r="I1" s="85"/>
      <c r="J1" s="99"/>
      <c r="K1" s="99"/>
    </row>
    <row r="2" spans="1:10" ht="12.75" customHeight="1">
      <c r="A2" s="76"/>
      <c r="B2" s="11"/>
      <c r="C2" s="11"/>
      <c r="D2" s="11"/>
      <c r="E2" s="11"/>
      <c r="F2" s="11"/>
      <c r="G2" s="11"/>
      <c r="H2" s="11"/>
      <c r="I2" s="11"/>
      <c r="J2" s="9"/>
    </row>
    <row r="3" spans="1:11" ht="25.5" customHeight="1">
      <c r="A3" s="98" t="s">
        <v>137</v>
      </c>
      <c r="B3" s="94"/>
      <c r="C3" s="94"/>
      <c r="D3" s="94"/>
      <c r="E3" s="94"/>
      <c r="F3" s="94"/>
      <c r="G3" s="94"/>
      <c r="H3" s="94"/>
      <c r="I3" s="94"/>
      <c r="J3" s="94"/>
      <c r="K3" s="99"/>
    </row>
    <row r="4" spans="1:10" ht="15.75" customHeight="1">
      <c r="A4" s="32" t="s">
        <v>22</v>
      </c>
      <c r="B4" s="50"/>
      <c r="C4" s="53" t="s">
        <v>0</v>
      </c>
      <c r="D4" s="53"/>
      <c r="E4" s="32"/>
      <c r="F4" s="53" t="s">
        <v>1</v>
      </c>
      <c r="G4" s="53"/>
      <c r="H4" s="32"/>
      <c r="I4" s="53" t="s">
        <v>8</v>
      </c>
      <c r="J4" s="53"/>
    </row>
    <row r="5" spans="1:10" ht="15.75" customHeight="1">
      <c r="A5" s="31"/>
      <c r="B5" s="51"/>
      <c r="C5" s="23" t="s">
        <v>18</v>
      </c>
      <c r="D5" s="23" t="s">
        <v>19</v>
      </c>
      <c r="E5" s="23"/>
      <c r="F5" s="23" t="s">
        <v>18</v>
      </c>
      <c r="G5" s="23" t="s">
        <v>19</v>
      </c>
      <c r="H5" s="23"/>
      <c r="I5" s="23" t="s">
        <v>18</v>
      </c>
      <c r="J5" s="23" t="s">
        <v>19</v>
      </c>
    </row>
    <row r="6" spans="1:10" ht="16.5" customHeight="1">
      <c r="A6" s="26" t="s">
        <v>13</v>
      </c>
      <c r="B6" s="29"/>
      <c r="C6" s="27"/>
      <c r="D6" s="27"/>
      <c r="E6" s="27"/>
      <c r="F6" s="27"/>
      <c r="G6" s="27"/>
      <c r="H6" s="27"/>
      <c r="I6" s="27"/>
      <c r="J6" s="27"/>
    </row>
    <row r="7" spans="1:10" ht="15.75" customHeight="1">
      <c r="A7" s="45" t="s">
        <v>28</v>
      </c>
      <c r="B7" s="29"/>
      <c r="C7" s="1">
        <v>1558</v>
      </c>
      <c r="D7" s="1">
        <f aca="true" t="shared" si="0" ref="D7:D21">(C7/$C$22)*100</f>
        <v>38.814150473343304</v>
      </c>
      <c r="E7" s="1"/>
      <c r="F7" s="1">
        <v>1770</v>
      </c>
      <c r="G7" s="1">
        <f aca="true" t="shared" si="1" ref="G7:G21">(F7/$F$22)*100</f>
        <v>33.67579908675799</v>
      </c>
      <c r="H7" s="1"/>
      <c r="I7" s="1">
        <f aca="true" t="shared" si="2" ref="I7:I20">C7+F7</f>
        <v>3328</v>
      </c>
      <c r="J7" s="1">
        <f aca="true" t="shared" si="3" ref="J7:J21">(I7/$I$22)*100</f>
        <v>35.9007551240561</v>
      </c>
    </row>
    <row r="8" spans="1:10" ht="11.25" customHeight="1">
      <c r="A8" s="34" t="s">
        <v>27</v>
      </c>
      <c r="B8" s="29"/>
      <c r="C8" s="1">
        <v>772</v>
      </c>
      <c r="D8" s="1">
        <f t="shared" si="0"/>
        <v>19.232685600398604</v>
      </c>
      <c r="E8" s="1"/>
      <c r="F8" s="1">
        <v>1110</v>
      </c>
      <c r="G8" s="1">
        <f t="shared" si="1"/>
        <v>21.118721461187214</v>
      </c>
      <c r="H8" s="1"/>
      <c r="I8" s="1">
        <f t="shared" si="2"/>
        <v>1882</v>
      </c>
      <c r="J8" s="1">
        <f t="shared" si="3"/>
        <v>20.302049622437973</v>
      </c>
    </row>
    <row r="9" spans="1:10" ht="11.25" customHeight="1">
      <c r="A9" s="34" t="s">
        <v>23</v>
      </c>
      <c r="B9" s="29"/>
      <c r="C9" s="1">
        <v>645</v>
      </c>
      <c r="D9" s="1">
        <f t="shared" si="0"/>
        <v>16.068759342301945</v>
      </c>
      <c r="E9" s="1"/>
      <c r="F9" s="1">
        <v>951</v>
      </c>
      <c r="G9" s="1">
        <f t="shared" si="1"/>
        <v>18.093607305936075</v>
      </c>
      <c r="H9" s="1"/>
      <c r="I9" s="1">
        <f t="shared" si="2"/>
        <v>1596</v>
      </c>
      <c r="J9" s="1">
        <f t="shared" si="3"/>
        <v>17.216828478964402</v>
      </c>
    </row>
    <row r="10" spans="1:10" ht="11.25" customHeight="1">
      <c r="A10" s="34" t="s">
        <v>24</v>
      </c>
      <c r="B10" s="29"/>
      <c r="C10" s="1">
        <v>451</v>
      </c>
      <c r="D10" s="1">
        <f t="shared" si="0"/>
        <v>11.23567513702043</v>
      </c>
      <c r="E10" s="1"/>
      <c r="F10" s="1">
        <v>600</v>
      </c>
      <c r="G10" s="1">
        <f t="shared" si="1"/>
        <v>11.415525114155251</v>
      </c>
      <c r="H10" s="1"/>
      <c r="I10" s="1">
        <f t="shared" si="2"/>
        <v>1051</v>
      </c>
      <c r="J10" s="1">
        <f t="shared" si="3"/>
        <v>11.33764832793959</v>
      </c>
    </row>
    <row r="11" spans="1:10" ht="11.25" customHeight="1">
      <c r="A11" s="34" t="s">
        <v>29</v>
      </c>
      <c r="B11" s="29"/>
      <c r="C11" s="1">
        <v>224</v>
      </c>
      <c r="D11" s="1">
        <f t="shared" si="0"/>
        <v>5.580468360737419</v>
      </c>
      <c r="E11" s="1"/>
      <c r="F11" s="1">
        <v>321</v>
      </c>
      <c r="G11" s="1">
        <f t="shared" si="1"/>
        <v>6.107305936073059</v>
      </c>
      <c r="H11" s="1"/>
      <c r="I11" s="1">
        <f t="shared" si="2"/>
        <v>545</v>
      </c>
      <c r="J11" s="1">
        <f t="shared" si="3"/>
        <v>5.879180151024811</v>
      </c>
    </row>
    <row r="12" spans="1:10" ht="11.25" customHeight="1">
      <c r="A12" s="34" t="s">
        <v>30</v>
      </c>
      <c r="B12" s="29"/>
      <c r="C12" s="1">
        <v>120</v>
      </c>
      <c r="D12" s="1">
        <f t="shared" si="0"/>
        <v>2.9895366218236172</v>
      </c>
      <c r="E12" s="1"/>
      <c r="F12" s="1">
        <v>149</v>
      </c>
      <c r="G12" s="1">
        <f t="shared" si="1"/>
        <v>2.834855403348554</v>
      </c>
      <c r="H12" s="1"/>
      <c r="I12" s="1">
        <f t="shared" si="2"/>
        <v>269</v>
      </c>
      <c r="J12" s="1">
        <f t="shared" si="3"/>
        <v>2.901833872707659</v>
      </c>
    </row>
    <row r="13" spans="1:10" ht="11.25" customHeight="1">
      <c r="A13" s="34" t="s">
        <v>31</v>
      </c>
      <c r="B13" s="29"/>
      <c r="C13" s="1">
        <v>134</v>
      </c>
      <c r="D13" s="1">
        <f t="shared" si="0"/>
        <v>3.338315894369706</v>
      </c>
      <c r="E13" s="1"/>
      <c r="F13" s="1">
        <v>202</v>
      </c>
      <c r="G13" s="1">
        <f t="shared" si="1"/>
        <v>3.8432267884322675</v>
      </c>
      <c r="H13" s="1"/>
      <c r="I13" s="1">
        <f t="shared" si="2"/>
        <v>336</v>
      </c>
      <c r="J13" s="1">
        <f t="shared" si="3"/>
        <v>3.6245954692556634</v>
      </c>
    </row>
    <row r="14" spans="1:10" ht="11.25" customHeight="1">
      <c r="A14" s="34" t="s">
        <v>32</v>
      </c>
      <c r="B14" s="29"/>
      <c r="C14" s="1">
        <v>37</v>
      </c>
      <c r="D14" s="1">
        <f t="shared" si="0"/>
        <v>0.9217737917289488</v>
      </c>
      <c r="E14" s="1"/>
      <c r="F14" s="1">
        <v>52</v>
      </c>
      <c r="G14" s="1">
        <f t="shared" si="1"/>
        <v>0.989345509893455</v>
      </c>
      <c r="H14" s="1"/>
      <c r="I14" s="1">
        <f t="shared" si="2"/>
        <v>89</v>
      </c>
      <c r="J14" s="1">
        <f t="shared" si="3"/>
        <v>0.9600862998921251</v>
      </c>
    </row>
    <row r="15" spans="1:10" ht="11.25" customHeight="1">
      <c r="A15" s="34" t="s">
        <v>33</v>
      </c>
      <c r="B15" s="29"/>
      <c r="C15" s="1">
        <v>24</v>
      </c>
      <c r="D15" s="1">
        <f t="shared" si="0"/>
        <v>0.5979073243647235</v>
      </c>
      <c r="E15" s="1"/>
      <c r="F15" s="1">
        <v>28</v>
      </c>
      <c r="G15" s="1">
        <f t="shared" si="1"/>
        <v>0.532724505327245</v>
      </c>
      <c r="H15" s="1"/>
      <c r="I15" s="1">
        <f t="shared" si="2"/>
        <v>52</v>
      </c>
      <c r="J15" s="1">
        <f t="shared" si="3"/>
        <v>0.5609492988133765</v>
      </c>
    </row>
    <row r="16" spans="1:10" ht="11.25" customHeight="1">
      <c r="A16" s="34" t="s">
        <v>34</v>
      </c>
      <c r="B16" s="29"/>
      <c r="C16" s="1">
        <v>14</v>
      </c>
      <c r="D16" s="1">
        <f t="shared" si="0"/>
        <v>0.3487792725460887</v>
      </c>
      <c r="E16" s="1"/>
      <c r="F16" s="1">
        <v>17</v>
      </c>
      <c r="G16" s="1">
        <f t="shared" si="1"/>
        <v>0.3234398782343988</v>
      </c>
      <c r="H16" s="1"/>
      <c r="I16" s="1">
        <f t="shared" si="2"/>
        <v>31</v>
      </c>
      <c r="J16" s="1">
        <f t="shared" si="3"/>
        <v>0.3344120819848975</v>
      </c>
    </row>
    <row r="17" spans="1:10" ht="11.25" customHeight="1">
      <c r="A17" s="34" t="s">
        <v>25</v>
      </c>
      <c r="B17" s="29"/>
      <c r="C17" s="1">
        <v>28</v>
      </c>
      <c r="D17" s="1">
        <f t="shared" si="0"/>
        <v>0.6975585450921774</v>
      </c>
      <c r="E17" s="1"/>
      <c r="F17" s="1">
        <v>41</v>
      </c>
      <c r="G17" s="1">
        <f t="shared" si="1"/>
        <v>0.7800608828006088</v>
      </c>
      <c r="H17" s="1"/>
      <c r="I17" s="1">
        <f t="shared" si="2"/>
        <v>69</v>
      </c>
      <c r="J17" s="1">
        <f t="shared" si="3"/>
        <v>0.7443365695792881</v>
      </c>
    </row>
    <row r="18" spans="1:10" ht="11.25" customHeight="1">
      <c r="A18" s="34" t="s">
        <v>26</v>
      </c>
      <c r="B18" s="29"/>
      <c r="C18" s="1">
        <v>4</v>
      </c>
      <c r="D18" s="1">
        <f t="shared" si="0"/>
        <v>0.0996512207274539</v>
      </c>
      <c r="E18" s="1"/>
      <c r="F18" s="1">
        <v>10</v>
      </c>
      <c r="G18" s="1">
        <f t="shared" si="1"/>
        <v>0.1902587519025875</v>
      </c>
      <c r="H18" s="1"/>
      <c r="I18" s="1">
        <f t="shared" si="2"/>
        <v>14</v>
      </c>
      <c r="J18" s="1">
        <f t="shared" si="3"/>
        <v>0.15102481121898598</v>
      </c>
    </row>
    <row r="19" spans="1:10" ht="11.25" customHeight="1">
      <c r="A19" s="34" t="s">
        <v>98</v>
      </c>
      <c r="B19" s="29"/>
      <c r="C19" s="1">
        <v>2</v>
      </c>
      <c r="D19" s="1">
        <f t="shared" si="0"/>
        <v>0.04982561036372695</v>
      </c>
      <c r="E19" s="1"/>
      <c r="F19" s="1">
        <v>3</v>
      </c>
      <c r="G19" s="1">
        <f t="shared" si="1"/>
        <v>0.05707762557077625</v>
      </c>
      <c r="H19" s="1"/>
      <c r="I19" s="1">
        <f t="shared" si="2"/>
        <v>5</v>
      </c>
      <c r="J19" s="1">
        <f t="shared" si="3"/>
        <v>0.05393743257820927</v>
      </c>
    </row>
    <row r="20" spans="1:10" ht="11.25" customHeight="1">
      <c r="A20" s="34" t="s">
        <v>81</v>
      </c>
      <c r="B20" s="29"/>
      <c r="C20" s="1">
        <v>1</v>
      </c>
      <c r="D20" s="1">
        <f t="shared" si="0"/>
        <v>0.024912805181863475</v>
      </c>
      <c r="E20" s="1"/>
      <c r="F20" s="1">
        <v>2</v>
      </c>
      <c r="G20" s="1">
        <f t="shared" si="1"/>
        <v>0.0380517503805175</v>
      </c>
      <c r="H20" s="1"/>
      <c r="I20" s="1">
        <f t="shared" si="2"/>
        <v>3</v>
      </c>
      <c r="J20" s="1">
        <f t="shared" si="3"/>
        <v>0.032362459546925564</v>
      </c>
    </row>
    <row r="21" spans="1:10" ht="11.25" customHeight="1">
      <c r="A21" s="34" t="s">
        <v>82</v>
      </c>
      <c r="B21" s="29"/>
      <c r="C21" s="1">
        <v>0</v>
      </c>
      <c r="D21" s="1">
        <f t="shared" si="0"/>
        <v>0</v>
      </c>
      <c r="E21" s="1"/>
      <c r="F21" s="1">
        <v>0</v>
      </c>
      <c r="G21" s="1">
        <f t="shared" si="1"/>
        <v>0</v>
      </c>
      <c r="H21" s="1"/>
      <c r="I21" s="1">
        <f>C21+F21</f>
        <v>0</v>
      </c>
      <c r="J21" s="1">
        <f t="shared" si="3"/>
        <v>0</v>
      </c>
    </row>
    <row r="22" spans="1:10" ht="15.75" customHeight="1">
      <c r="A22" s="46" t="s">
        <v>2</v>
      </c>
      <c r="B22" s="29"/>
      <c r="C22" s="1">
        <f>SUM(C7:C21)</f>
        <v>4014</v>
      </c>
      <c r="D22" s="1">
        <v>100</v>
      </c>
      <c r="E22" s="1"/>
      <c r="F22" s="1">
        <f>SUM(F7:F21)</f>
        <v>5256</v>
      </c>
      <c r="G22" s="1">
        <v>100</v>
      </c>
      <c r="H22" s="1"/>
      <c r="I22" s="1">
        <f>SUM(I7:I21)</f>
        <v>9270</v>
      </c>
      <c r="J22" s="1">
        <f>SUM(J7:J21)</f>
        <v>100</v>
      </c>
    </row>
    <row r="23" spans="1:10" ht="16.5" customHeight="1">
      <c r="A23" s="62" t="s">
        <v>15</v>
      </c>
      <c r="B23" s="29"/>
      <c r="C23" s="1"/>
      <c r="D23" s="1"/>
      <c r="E23" s="1"/>
      <c r="F23" s="1"/>
      <c r="G23" s="1"/>
      <c r="H23" s="1"/>
      <c r="I23" s="1"/>
      <c r="J23" s="1"/>
    </row>
    <row r="24" spans="1:10" ht="15" customHeight="1">
      <c r="A24" s="45" t="s">
        <v>28</v>
      </c>
      <c r="B24" s="29"/>
      <c r="C24" s="1">
        <v>31140</v>
      </c>
      <c r="D24" s="1">
        <f aca="true" t="shared" si="4" ref="D24:D33">(C24/$C$39)*100</f>
        <v>10.511889169445983</v>
      </c>
      <c r="E24" s="1"/>
      <c r="F24" s="1">
        <v>32275</v>
      </c>
      <c r="G24" s="1">
        <f aca="true" t="shared" si="5" ref="G24:G38">(F24/$F$39)*100</f>
        <v>7.706156090549424</v>
      </c>
      <c r="H24" s="1"/>
      <c r="I24" s="1">
        <f aca="true" t="shared" si="6" ref="I24:I38">C24+F24</f>
        <v>63415</v>
      </c>
      <c r="J24" s="1">
        <f aca="true" t="shared" si="7" ref="J24:J38">(I24/$I$39)*100</f>
        <v>8.868523768035276</v>
      </c>
    </row>
    <row r="25" spans="1:10" ht="11.25" customHeight="1">
      <c r="A25" s="34" t="s">
        <v>27</v>
      </c>
      <c r="B25" s="29"/>
      <c r="C25" s="1">
        <v>10394</v>
      </c>
      <c r="D25" s="1">
        <f t="shared" si="4"/>
        <v>3.5086890182152066</v>
      </c>
      <c r="E25" s="1"/>
      <c r="F25" s="1">
        <v>15693</v>
      </c>
      <c r="G25" s="1">
        <f t="shared" si="5"/>
        <v>3.7469467863359287</v>
      </c>
      <c r="H25" s="1"/>
      <c r="I25" s="1">
        <f>C25+F25</f>
        <v>26087</v>
      </c>
      <c r="J25" s="1">
        <f t="shared" si="7"/>
        <v>3.6482406297679764</v>
      </c>
    </row>
    <row r="26" spans="1:10" ht="11.25" customHeight="1">
      <c r="A26" s="34" t="s">
        <v>23</v>
      </c>
      <c r="B26" s="29"/>
      <c r="C26" s="1">
        <v>9332</v>
      </c>
      <c r="D26" s="1">
        <f t="shared" si="4"/>
        <v>3.1501910638815</v>
      </c>
      <c r="E26" s="1"/>
      <c r="F26" s="1">
        <v>14506</v>
      </c>
      <c r="G26" s="1">
        <f t="shared" si="5"/>
        <v>3.463532153354297</v>
      </c>
      <c r="H26" s="1"/>
      <c r="I26" s="1">
        <f t="shared" si="6"/>
        <v>23838</v>
      </c>
      <c r="J26" s="1">
        <f t="shared" si="7"/>
        <v>3.3337202488752644</v>
      </c>
    </row>
    <row r="27" spans="1:10" ht="11.25" customHeight="1">
      <c r="A27" s="34" t="s">
        <v>24</v>
      </c>
      <c r="B27" s="29"/>
      <c r="C27" s="1">
        <v>11598</v>
      </c>
      <c r="D27" s="1">
        <v>4</v>
      </c>
      <c r="E27" s="1"/>
      <c r="F27" s="1">
        <v>19271</v>
      </c>
      <c r="G27" s="1">
        <f t="shared" si="5"/>
        <v>4.601249698558572</v>
      </c>
      <c r="H27" s="1"/>
      <c r="I27" s="1">
        <f t="shared" si="6"/>
        <v>30869</v>
      </c>
      <c r="J27" s="1">
        <f t="shared" si="7"/>
        <v>4.316998505014285</v>
      </c>
    </row>
    <row r="28" spans="1:10" ht="11.25" customHeight="1">
      <c r="A28" s="34" t="s">
        <v>29</v>
      </c>
      <c r="B28" s="29"/>
      <c r="C28" s="1">
        <v>10486</v>
      </c>
      <c r="D28" s="1">
        <f t="shared" si="4"/>
        <v>3.5397453381763184</v>
      </c>
      <c r="E28" s="1"/>
      <c r="F28" s="1">
        <v>21124</v>
      </c>
      <c r="G28" s="1">
        <f t="shared" si="5"/>
        <v>5.043682145833184</v>
      </c>
      <c r="H28" s="1"/>
      <c r="I28" s="1">
        <f t="shared" si="6"/>
        <v>31610</v>
      </c>
      <c r="J28" s="1">
        <v>5</v>
      </c>
    </row>
    <row r="29" spans="1:10" ht="11.25" customHeight="1">
      <c r="A29" s="34" t="s">
        <v>30</v>
      </c>
      <c r="B29" s="29"/>
      <c r="C29" s="1">
        <v>10867</v>
      </c>
      <c r="D29" s="1">
        <f t="shared" si="4"/>
        <v>3.6683590110587505</v>
      </c>
      <c r="E29" s="1"/>
      <c r="F29" s="1">
        <v>25948</v>
      </c>
      <c r="G29" s="1">
        <f t="shared" si="5"/>
        <v>6.195486854766117</v>
      </c>
      <c r="H29" s="1"/>
      <c r="I29" s="1">
        <f t="shared" si="6"/>
        <v>36815</v>
      </c>
      <c r="J29" s="1">
        <f t="shared" si="7"/>
        <v>5.148540605853799</v>
      </c>
    </row>
    <row r="30" spans="1:10" ht="11.25" customHeight="1">
      <c r="A30" s="34" t="s">
        <v>31</v>
      </c>
      <c r="B30" s="29"/>
      <c r="C30" s="1">
        <v>19257</v>
      </c>
      <c r="D30" s="1">
        <v>6</v>
      </c>
      <c r="E30" s="1"/>
      <c r="F30" s="1">
        <v>40491</v>
      </c>
      <c r="G30" s="1">
        <f t="shared" si="5"/>
        <v>9.667853331136692</v>
      </c>
      <c r="H30" s="1"/>
      <c r="I30" s="1">
        <f t="shared" si="6"/>
        <v>59748</v>
      </c>
      <c r="J30" s="1">
        <f t="shared" si="7"/>
        <v>8.355697517820259</v>
      </c>
    </row>
    <row r="31" spans="1:10" ht="11.25" customHeight="1">
      <c r="A31" s="34" t="s">
        <v>32</v>
      </c>
      <c r="B31" s="29"/>
      <c r="C31" s="1">
        <v>17614</v>
      </c>
      <c r="D31" s="1">
        <f t="shared" si="4"/>
        <v>5.945934997772047</v>
      </c>
      <c r="E31" s="1"/>
      <c r="F31" s="1">
        <v>40661</v>
      </c>
      <c r="G31" s="1">
        <f t="shared" si="5"/>
        <v>9.708443463914177</v>
      </c>
      <c r="H31" s="1"/>
      <c r="I31" s="1">
        <f t="shared" si="6"/>
        <v>58275</v>
      </c>
      <c r="J31" s="1">
        <v>8</v>
      </c>
    </row>
    <row r="32" spans="1:10" ht="11.25" customHeight="1">
      <c r="A32" s="34" t="s">
        <v>33</v>
      </c>
      <c r="B32" s="29"/>
      <c r="C32" s="1">
        <v>18500</v>
      </c>
      <c r="D32" s="1">
        <v>6</v>
      </c>
      <c r="E32" s="1"/>
      <c r="F32" s="1">
        <v>42907</v>
      </c>
      <c r="G32" s="1">
        <f t="shared" si="5"/>
        <v>10.244710747550863</v>
      </c>
      <c r="H32" s="1"/>
      <c r="I32" s="1">
        <f t="shared" si="6"/>
        <v>61407</v>
      </c>
      <c r="J32" s="1">
        <f t="shared" si="7"/>
        <v>8.587706993987892</v>
      </c>
    </row>
    <row r="33" spans="1:10" ht="11.25" customHeight="1">
      <c r="A33" s="34" t="s">
        <v>34</v>
      </c>
      <c r="B33" s="29"/>
      <c r="C33" s="1">
        <v>21985</v>
      </c>
      <c r="D33" s="1">
        <f t="shared" si="4"/>
        <v>7.421447764620099</v>
      </c>
      <c r="E33" s="1"/>
      <c r="F33" s="1">
        <v>43280</v>
      </c>
      <c r="G33" s="1">
        <f t="shared" si="5"/>
        <v>10.333770274174409</v>
      </c>
      <c r="H33" s="1"/>
      <c r="I33" s="1">
        <f t="shared" si="6"/>
        <v>65265</v>
      </c>
      <c r="J33" s="1">
        <f t="shared" si="7"/>
        <v>9.127244401495267</v>
      </c>
    </row>
    <row r="34" spans="1:10" ht="11.25" customHeight="1">
      <c r="A34" s="34" t="s">
        <v>25</v>
      </c>
      <c r="B34" s="29"/>
      <c r="C34" s="1">
        <v>83991</v>
      </c>
      <c r="D34" s="1">
        <f>(C34/$C$39)*100</f>
        <v>28.35273228101919</v>
      </c>
      <c r="E34" s="1"/>
      <c r="F34" s="1">
        <v>98469</v>
      </c>
      <c r="G34" s="1">
        <v>23</v>
      </c>
      <c r="H34" s="1"/>
      <c r="I34" s="1">
        <f t="shared" si="6"/>
        <v>182460</v>
      </c>
      <c r="J34" s="1">
        <f t="shared" si="7"/>
        <v>25.51684690870798</v>
      </c>
    </row>
    <row r="35" spans="1:10" ht="11.25" customHeight="1">
      <c r="A35" s="34" t="s">
        <v>26</v>
      </c>
      <c r="B35" s="29"/>
      <c r="C35" s="1">
        <v>32076</v>
      </c>
      <c r="D35" s="1">
        <v>11</v>
      </c>
      <c r="E35" s="1"/>
      <c r="F35" s="1">
        <v>17115</v>
      </c>
      <c r="G35" s="1">
        <v>4</v>
      </c>
      <c r="H35" s="1"/>
      <c r="I35" s="1">
        <f t="shared" si="6"/>
        <v>49191</v>
      </c>
      <c r="J35" s="1">
        <f t="shared" si="7"/>
        <v>6.879311719205602</v>
      </c>
    </row>
    <row r="36" spans="1:11" ht="11.25" customHeight="1">
      <c r="A36" s="34" t="s">
        <v>98</v>
      </c>
      <c r="B36" s="29"/>
      <c r="C36" s="1">
        <v>11104</v>
      </c>
      <c r="D36" s="1">
        <f>(C36/$C$39)*100</f>
        <v>3.7483627918281375</v>
      </c>
      <c r="E36" s="1"/>
      <c r="F36" s="1">
        <v>4319</v>
      </c>
      <c r="G36" s="1">
        <f t="shared" si="5"/>
        <v>1.0312281380351034</v>
      </c>
      <c r="H36" s="1"/>
      <c r="I36" s="1">
        <f t="shared" si="6"/>
        <v>15423</v>
      </c>
      <c r="J36" s="1">
        <v>2</v>
      </c>
      <c r="K36" s="3"/>
    </row>
    <row r="37" spans="1:11" ht="11.25" customHeight="1">
      <c r="A37" s="34" t="s">
        <v>99</v>
      </c>
      <c r="B37" s="29"/>
      <c r="C37" s="1">
        <v>7368</v>
      </c>
      <c r="D37" s="1">
        <f>(C37/$C$39)*100</f>
        <v>2.4872061464508026</v>
      </c>
      <c r="E37" s="1"/>
      <c r="F37" s="1">
        <v>2636</v>
      </c>
      <c r="G37" s="1">
        <v>1</v>
      </c>
      <c r="H37" s="1"/>
      <c r="I37" s="1">
        <f t="shared" si="6"/>
        <v>10004</v>
      </c>
      <c r="J37" s="1">
        <f t="shared" si="7"/>
        <v>1.3990493065587777</v>
      </c>
      <c r="K37" s="3"/>
    </row>
    <row r="38" spans="1:10" ht="11.25" customHeight="1">
      <c r="A38" s="34" t="s">
        <v>82</v>
      </c>
      <c r="B38" s="29"/>
      <c r="C38" s="1">
        <v>524</v>
      </c>
      <c r="D38" s="1">
        <f>(C38/$C$39)*100</f>
        <v>0.1768859963002471</v>
      </c>
      <c r="E38" s="1"/>
      <c r="F38" s="1">
        <v>126</v>
      </c>
      <c r="G38" s="1">
        <f t="shared" si="5"/>
        <v>0.030084451352725868</v>
      </c>
      <c r="H38" s="1"/>
      <c r="I38" s="1">
        <f t="shared" si="6"/>
        <v>650</v>
      </c>
      <c r="J38" s="1">
        <f t="shared" si="7"/>
        <v>0.0909018441886451</v>
      </c>
    </row>
    <row r="39" spans="1:10" ht="15" customHeight="1">
      <c r="A39" s="46" t="s">
        <v>2</v>
      </c>
      <c r="B39" s="29"/>
      <c r="C39" s="1">
        <f>SUM(C24:C38)</f>
        <v>296236</v>
      </c>
      <c r="D39" s="1">
        <v>100</v>
      </c>
      <c r="E39" s="1"/>
      <c r="F39" s="1">
        <f>SUM(F24:F38)</f>
        <v>418821</v>
      </c>
      <c r="G39" s="1">
        <v>100</v>
      </c>
      <c r="H39" s="1"/>
      <c r="I39" s="1">
        <f>SUM(I24:I38)</f>
        <v>715057</v>
      </c>
      <c r="J39" s="1">
        <v>100</v>
      </c>
    </row>
    <row r="40" spans="1:10" ht="16.5" customHeight="1">
      <c r="A40" s="115" t="s">
        <v>16</v>
      </c>
      <c r="B40" s="99"/>
      <c r="C40" s="1"/>
      <c r="D40" s="1"/>
      <c r="E40" s="1"/>
      <c r="F40" s="1"/>
      <c r="G40" s="1"/>
      <c r="H40" s="1"/>
      <c r="I40" s="1"/>
      <c r="J40" s="1"/>
    </row>
    <row r="41" spans="1:10" ht="15" customHeight="1">
      <c r="A41" s="45" t="s">
        <v>28</v>
      </c>
      <c r="B41" s="29"/>
      <c r="C41" s="1">
        <f aca="true" t="shared" si="8" ref="C41:C55">C7+C24</f>
        <v>32698</v>
      </c>
      <c r="D41" s="1">
        <f aca="true" t="shared" si="9" ref="D41:D55">(C41/$C$56)*100</f>
        <v>10.890258118234804</v>
      </c>
      <c r="E41" s="1"/>
      <c r="F41" s="1">
        <f aca="true" t="shared" si="10" ref="F41:F55">F7+F24</f>
        <v>34045</v>
      </c>
      <c r="G41" s="1">
        <f aca="true" t="shared" si="11" ref="G41:G55">(F41/$F$56)*100</f>
        <v>8.028023212765605</v>
      </c>
      <c r="H41" s="1"/>
      <c r="I41" s="1">
        <f>F41+C41</f>
        <v>66743</v>
      </c>
      <c r="J41" s="1">
        <f aca="true" t="shared" si="12" ref="J41:J47">(I41/$I$56)*100</f>
        <v>9.21448461813518</v>
      </c>
    </row>
    <row r="42" spans="1:10" ht="11.25" customHeight="1">
      <c r="A42" s="34" t="s">
        <v>27</v>
      </c>
      <c r="B42" s="29"/>
      <c r="C42" s="1">
        <f t="shared" si="8"/>
        <v>11166</v>
      </c>
      <c r="D42" s="1">
        <f t="shared" si="9"/>
        <v>3.7189009159034137</v>
      </c>
      <c r="E42" s="1"/>
      <c r="F42" s="1">
        <f t="shared" si="10"/>
        <v>16803</v>
      </c>
      <c r="G42" s="1">
        <f t="shared" si="11"/>
        <v>3.9622521381730205</v>
      </c>
      <c r="H42" s="1"/>
      <c r="I42" s="1">
        <f aca="true" t="shared" si="13" ref="I42:I55">F42+C42</f>
        <v>27969</v>
      </c>
      <c r="J42" s="1">
        <v>4</v>
      </c>
    </row>
    <row r="43" spans="1:10" ht="11.25" customHeight="1">
      <c r="A43" s="34" t="s">
        <v>23</v>
      </c>
      <c r="B43" s="29"/>
      <c r="C43" s="1">
        <f t="shared" si="8"/>
        <v>9977</v>
      </c>
      <c r="D43" s="1">
        <f t="shared" si="9"/>
        <v>3.322897585345545</v>
      </c>
      <c r="E43" s="1"/>
      <c r="F43" s="1">
        <f t="shared" si="10"/>
        <v>15457</v>
      </c>
      <c r="G43" s="1">
        <f t="shared" si="11"/>
        <v>3.644856948148567</v>
      </c>
      <c r="H43" s="1"/>
      <c r="I43" s="1">
        <f t="shared" si="13"/>
        <v>25434</v>
      </c>
      <c r="J43" s="1">
        <f t="shared" si="12"/>
        <v>3.5113974765540976</v>
      </c>
    </row>
    <row r="44" spans="1:10" ht="11.25" customHeight="1">
      <c r="A44" s="34" t="s">
        <v>24</v>
      </c>
      <c r="B44" s="29"/>
      <c r="C44" s="1">
        <f t="shared" si="8"/>
        <v>12049</v>
      </c>
      <c r="D44" s="1">
        <f t="shared" si="9"/>
        <v>4.012989175686927</v>
      </c>
      <c r="E44" s="1"/>
      <c r="F44" s="1">
        <f t="shared" si="10"/>
        <v>19871</v>
      </c>
      <c r="G44" s="1">
        <f t="shared" si="11"/>
        <v>4.685705661943468</v>
      </c>
      <c r="H44" s="1"/>
      <c r="I44" s="1">
        <f t="shared" si="13"/>
        <v>31920</v>
      </c>
      <c r="J44" s="1">
        <v>4</v>
      </c>
    </row>
    <row r="45" spans="1:10" ht="11.25" customHeight="1">
      <c r="A45" s="34" t="s">
        <v>29</v>
      </c>
      <c r="B45" s="29"/>
      <c r="C45" s="1">
        <f t="shared" si="8"/>
        <v>10710</v>
      </c>
      <c r="D45" s="1">
        <f t="shared" si="9"/>
        <v>3.567027477102415</v>
      </c>
      <c r="E45" s="1"/>
      <c r="F45" s="1">
        <f t="shared" si="10"/>
        <v>21445</v>
      </c>
      <c r="G45" s="1">
        <f t="shared" si="11"/>
        <v>5.05686467316077</v>
      </c>
      <c r="H45" s="1"/>
      <c r="I45" s="1">
        <f t="shared" si="13"/>
        <v>32155</v>
      </c>
      <c r="J45" s="1">
        <v>5</v>
      </c>
    </row>
    <row r="46" spans="1:10" ht="11.25" customHeight="1">
      <c r="A46" s="34" t="s">
        <v>30</v>
      </c>
      <c r="B46" s="29"/>
      <c r="C46" s="1">
        <f t="shared" si="8"/>
        <v>10987</v>
      </c>
      <c r="D46" s="1">
        <f t="shared" si="9"/>
        <v>3.6592839300582845</v>
      </c>
      <c r="E46" s="1"/>
      <c r="F46" s="1">
        <f t="shared" si="10"/>
        <v>26097</v>
      </c>
      <c r="G46" s="1">
        <f t="shared" si="11"/>
        <v>6.15383527048154</v>
      </c>
      <c r="H46" s="1"/>
      <c r="I46" s="1">
        <f t="shared" si="13"/>
        <v>37084</v>
      </c>
      <c r="J46" s="1">
        <f t="shared" si="12"/>
        <v>5.119787057503034</v>
      </c>
    </row>
    <row r="47" spans="1:10" ht="11.25" customHeight="1">
      <c r="A47" s="34" t="s">
        <v>31</v>
      </c>
      <c r="B47" s="29"/>
      <c r="C47" s="1">
        <f t="shared" si="8"/>
        <v>19391</v>
      </c>
      <c r="D47" s="1">
        <f t="shared" si="9"/>
        <v>6.458284762697753</v>
      </c>
      <c r="E47" s="1"/>
      <c r="F47" s="1">
        <f t="shared" si="10"/>
        <v>40693</v>
      </c>
      <c r="G47" s="1">
        <v>9</v>
      </c>
      <c r="H47" s="1"/>
      <c r="I47" s="1">
        <f t="shared" si="13"/>
        <v>60084</v>
      </c>
      <c r="J47" s="1">
        <f t="shared" si="12"/>
        <v>8.295148461951579</v>
      </c>
    </row>
    <row r="48" spans="1:10" ht="11.25" customHeight="1">
      <c r="A48" s="34" t="s">
        <v>32</v>
      </c>
      <c r="B48" s="29"/>
      <c r="C48" s="1">
        <f t="shared" si="8"/>
        <v>17651</v>
      </c>
      <c r="D48" s="1">
        <f t="shared" si="9"/>
        <v>5.878767693588676</v>
      </c>
      <c r="E48" s="1"/>
      <c r="F48" s="1">
        <f t="shared" si="10"/>
        <v>40713</v>
      </c>
      <c r="G48" s="1">
        <f t="shared" si="11"/>
        <v>9.60037917642315</v>
      </c>
      <c r="H48" s="1"/>
      <c r="I48" s="1">
        <f t="shared" si="13"/>
        <v>58364</v>
      </c>
      <c r="J48" s="1">
        <v>8</v>
      </c>
    </row>
    <row r="49" spans="1:10" ht="11.25" customHeight="1">
      <c r="A49" s="34" t="s">
        <v>33</v>
      </c>
      <c r="B49" s="29"/>
      <c r="C49" s="1">
        <f t="shared" si="8"/>
        <v>18524</v>
      </c>
      <c r="D49" s="1">
        <f t="shared" si="9"/>
        <v>6.169525395503747</v>
      </c>
      <c r="E49" s="1"/>
      <c r="F49" s="1">
        <f t="shared" si="10"/>
        <v>42935</v>
      </c>
      <c r="G49" s="1">
        <v>10</v>
      </c>
      <c r="H49" s="1"/>
      <c r="I49" s="1">
        <f t="shared" si="13"/>
        <v>61459</v>
      </c>
      <c r="J49" s="1">
        <v>9</v>
      </c>
    </row>
    <row r="50" spans="1:10" ht="11.25" customHeight="1">
      <c r="A50" s="34" t="s">
        <v>34</v>
      </c>
      <c r="B50" s="29"/>
      <c r="C50" s="1">
        <f t="shared" si="8"/>
        <v>21999</v>
      </c>
      <c r="D50" s="1">
        <f t="shared" si="9"/>
        <v>7.326894254787677</v>
      </c>
      <c r="E50" s="1"/>
      <c r="F50" s="1">
        <f t="shared" si="10"/>
        <v>43297</v>
      </c>
      <c r="G50" s="1">
        <f t="shared" si="11"/>
        <v>10.209702483275443</v>
      </c>
      <c r="H50" s="1"/>
      <c r="I50" s="1">
        <f t="shared" si="13"/>
        <v>65296</v>
      </c>
      <c r="J50" s="1">
        <f aca="true" t="shared" si="14" ref="J50:J55">(I50/$I$56)*100</f>
        <v>9.014712968037916</v>
      </c>
    </row>
    <row r="51" spans="1:10" ht="11.25" customHeight="1">
      <c r="A51" s="34" t="s">
        <v>25</v>
      </c>
      <c r="B51" s="29"/>
      <c r="C51" s="1">
        <f t="shared" si="8"/>
        <v>84019</v>
      </c>
      <c r="D51" s="1">
        <f t="shared" si="9"/>
        <v>27.98301415487094</v>
      </c>
      <c r="E51" s="1"/>
      <c r="F51" s="1">
        <f t="shared" si="10"/>
        <v>98510</v>
      </c>
      <c r="G51" s="1">
        <f t="shared" si="11"/>
        <v>23.229272042577172</v>
      </c>
      <c r="H51" s="1"/>
      <c r="I51" s="1">
        <f t="shared" si="13"/>
        <v>182529</v>
      </c>
      <c r="J51" s="1">
        <v>25</v>
      </c>
    </row>
    <row r="52" spans="1:10" ht="11.25" customHeight="1">
      <c r="A52" s="34" t="s">
        <v>26</v>
      </c>
      <c r="B52" s="29"/>
      <c r="C52" s="1">
        <f t="shared" si="8"/>
        <v>32080</v>
      </c>
      <c r="D52" s="1">
        <f t="shared" si="9"/>
        <v>10.684429641965028</v>
      </c>
      <c r="E52" s="1"/>
      <c r="F52" s="1">
        <f t="shared" si="10"/>
        <v>17125</v>
      </c>
      <c r="G52" s="1">
        <f t="shared" si="11"/>
        <v>4.038181745296255</v>
      </c>
      <c r="H52" s="1"/>
      <c r="I52" s="1">
        <f t="shared" si="13"/>
        <v>49205</v>
      </c>
      <c r="J52" s="1">
        <f t="shared" si="14"/>
        <v>6.7932025176474164</v>
      </c>
    </row>
    <row r="53" spans="1:10" ht="11.25" customHeight="1">
      <c r="A53" s="34" t="s">
        <v>98</v>
      </c>
      <c r="B53" s="29"/>
      <c r="C53" s="1">
        <f t="shared" si="8"/>
        <v>11106</v>
      </c>
      <c r="D53" s="1">
        <f t="shared" si="9"/>
        <v>3.6989175686927562</v>
      </c>
      <c r="E53" s="1"/>
      <c r="F53" s="1">
        <f t="shared" si="10"/>
        <v>4322</v>
      </c>
      <c r="G53" s="1">
        <f t="shared" si="11"/>
        <v>1.019154540331119</v>
      </c>
      <c r="H53" s="1"/>
      <c r="I53" s="1">
        <f t="shared" si="13"/>
        <v>15428</v>
      </c>
      <c r="J53" s="1">
        <v>2</v>
      </c>
    </row>
    <row r="54" spans="1:10" ht="11.25" customHeight="1">
      <c r="A54" s="34" t="s">
        <v>81</v>
      </c>
      <c r="B54" s="29"/>
      <c r="C54" s="1">
        <f t="shared" si="8"/>
        <v>7369</v>
      </c>
      <c r="D54" s="1">
        <v>2</v>
      </c>
      <c r="E54" s="1"/>
      <c r="F54" s="1">
        <f t="shared" si="10"/>
        <v>2638</v>
      </c>
      <c r="G54" s="1">
        <f t="shared" si="11"/>
        <v>0.6220568434505999</v>
      </c>
      <c r="H54" s="1"/>
      <c r="I54" s="1">
        <f t="shared" si="13"/>
        <v>10007</v>
      </c>
      <c r="J54" s="1">
        <f t="shared" si="14"/>
        <v>1.3815583293181117</v>
      </c>
    </row>
    <row r="55" spans="1:10" ht="11.25" customHeight="1">
      <c r="A55" s="34" t="s">
        <v>82</v>
      </c>
      <c r="B55" s="29"/>
      <c r="C55" s="1">
        <f t="shared" si="8"/>
        <v>524</v>
      </c>
      <c r="D55" s="1">
        <f t="shared" si="9"/>
        <v>0.17452123230641134</v>
      </c>
      <c r="E55" s="1"/>
      <c r="F55" s="1">
        <f t="shared" si="10"/>
        <v>126</v>
      </c>
      <c r="G55" s="1">
        <f t="shared" si="11"/>
        <v>0.029711585396048356</v>
      </c>
      <c r="H55" s="1"/>
      <c r="I55" s="1">
        <f t="shared" si="13"/>
        <v>650</v>
      </c>
      <c r="J55" s="1">
        <f t="shared" si="14"/>
        <v>0.08973847447354578</v>
      </c>
    </row>
    <row r="56" spans="1:10" ht="15.75" customHeight="1">
      <c r="A56" s="47" t="s">
        <v>2</v>
      </c>
      <c r="B56" s="51"/>
      <c r="C56" s="30">
        <f>SUM(C41:C55)</f>
        <v>300250</v>
      </c>
      <c r="D56" s="30">
        <v>100</v>
      </c>
      <c r="E56" s="30"/>
      <c r="F56" s="30">
        <f>SUM(F41:F55)</f>
        <v>424077</v>
      </c>
      <c r="G56" s="30">
        <v>100</v>
      </c>
      <c r="H56" s="30"/>
      <c r="I56" s="30">
        <f>SUM(I41:I55)</f>
        <v>724327</v>
      </c>
      <c r="J56" s="30">
        <v>100</v>
      </c>
    </row>
    <row r="57" ht="24" customHeight="1"/>
  </sheetData>
  <mergeCells count="3">
    <mergeCell ref="A40:B40"/>
    <mergeCell ref="A1:K1"/>
    <mergeCell ref="A3:K3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zoomScaleSheetLayoutView="50" workbookViewId="0" topLeftCell="A1">
      <selection activeCell="O25" sqref="O25"/>
    </sheetView>
  </sheetViews>
  <sheetFormatPr defaultColWidth="9.140625" defaultRowHeight="12.75"/>
  <cols>
    <col min="1" max="1" width="21.421875" style="0" customWidth="1"/>
    <col min="2" max="2" width="6.7109375" style="0" customWidth="1"/>
    <col min="3" max="3" width="3.7109375" style="0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5.7109375" style="0" customWidth="1"/>
    <col min="12" max="12" width="3.7109375" style="0" customWidth="1"/>
    <col min="13" max="13" width="1.7109375" style="0" customWidth="1"/>
    <col min="14" max="14" width="6.2812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7" customHeight="1">
      <c r="A1" s="93" t="s">
        <v>126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2.75" customHeight="1">
      <c r="A2" s="78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7" customHeight="1">
      <c r="A3" s="93" t="s">
        <v>127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5.75" customHeight="1">
      <c r="A4" s="32" t="s">
        <v>22</v>
      </c>
      <c r="B4" s="108" t="s">
        <v>35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32"/>
      <c r="Q4" s="86" t="s">
        <v>37</v>
      </c>
      <c r="R4" s="86"/>
    </row>
    <row r="5" spans="1:18" ht="15.75" customHeight="1">
      <c r="A5" s="40"/>
      <c r="B5" s="109" t="s">
        <v>103</v>
      </c>
      <c r="C5" s="110"/>
      <c r="D5" s="41"/>
      <c r="E5" s="111" t="s">
        <v>9</v>
      </c>
      <c r="F5" s="111"/>
      <c r="G5" s="41"/>
      <c r="H5" s="111" t="s">
        <v>10</v>
      </c>
      <c r="I5" s="111"/>
      <c r="J5" s="41"/>
      <c r="K5" s="111" t="s">
        <v>11</v>
      </c>
      <c r="L5" s="111"/>
      <c r="M5" s="41"/>
      <c r="N5" s="111" t="s">
        <v>36</v>
      </c>
      <c r="O5" s="111"/>
      <c r="P5" s="40"/>
      <c r="Q5" s="31"/>
      <c r="R5" s="31"/>
    </row>
    <row r="6" spans="1:18" ht="15.75" customHeight="1">
      <c r="A6" s="31"/>
      <c r="B6" s="23" t="s">
        <v>18</v>
      </c>
      <c r="C6" s="23" t="s">
        <v>19</v>
      </c>
      <c r="D6" s="23"/>
      <c r="E6" s="23" t="s">
        <v>18</v>
      </c>
      <c r="F6" s="23" t="s">
        <v>19</v>
      </c>
      <c r="G6" s="23"/>
      <c r="H6" s="23" t="s">
        <v>18</v>
      </c>
      <c r="I6" s="23" t="s">
        <v>19</v>
      </c>
      <c r="J6" s="23"/>
      <c r="K6" s="23" t="s">
        <v>18</v>
      </c>
      <c r="L6" s="23" t="s">
        <v>19</v>
      </c>
      <c r="M6" s="23"/>
      <c r="N6" s="23" t="s">
        <v>18</v>
      </c>
      <c r="O6" s="23" t="s">
        <v>19</v>
      </c>
      <c r="P6" s="23"/>
      <c r="Q6" s="23" t="s">
        <v>18</v>
      </c>
      <c r="R6" s="23" t="s">
        <v>19</v>
      </c>
    </row>
    <row r="7" spans="1:18" ht="31.5" customHeight="1">
      <c r="A7" s="42" t="s">
        <v>138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5.75" customHeight="1">
      <c r="A8" s="45" t="s">
        <v>28</v>
      </c>
      <c r="B8" s="1">
        <v>2746</v>
      </c>
      <c r="C8" s="1">
        <f>B8/$B$23*100</f>
        <v>38.303808062491285</v>
      </c>
      <c r="D8" s="1"/>
      <c r="E8" s="1">
        <v>431</v>
      </c>
      <c r="F8" s="1">
        <f aca="true" t="shared" si="0" ref="F8:F22">E8/$E$23*100</f>
        <v>29.29979605710401</v>
      </c>
      <c r="G8" s="1"/>
      <c r="H8" s="1">
        <v>142</v>
      </c>
      <c r="I8" s="1">
        <f aca="true" t="shared" si="1" ref="I8:I22">H8/$H$23*100</f>
        <v>25.22202486678508</v>
      </c>
      <c r="J8" s="1"/>
      <c r="K8" s="1">
        <v>4</v>
      </c>
      <c r="L8" s="1">
        <f aca="true" t="shared" si="2" ref="L8:L22">K8/$K$23*100</f>
        <v>7.2727272727272725</v>
      </c>
      <c r="M8" s="1"/>
      <c r="N8" s="1">
        <v>5</v>
      </c>
      <c r="O8" s="1">
        <f aca="true" t="shared" si="3" ref="O8:O22">N8/$N$23*100</f>
        <v>41.66666666666667</v>
      </c>
      <c r="P8" s="1"/>
      <c r="Q8" s="1">
        <f>B8+E8+H8+K8+N8</f>
        <v>3328</v>
      </c>
      <c r="R8" s="1">
        <f aca="true" t="shared" si="4" ref="R8:R21">Q8/$Q$23*100</f>
        <v>35.9007551240561</v>
      </c>
    </row>
    <row r="9" spans="1:18" ht="12.75">
      <c r="A9" s="34" t="s">
        <v>27</v>
      </c>
      <c r="B9" s="1">
        <v>1448</v>
      </c>
      <c r="C9" s="1">
        <f aca="true" t="shared" si="5" ref="C9:C22">B9/$B$23*100</f>
        <v>20.198075045334075</v>
      </c>
      <c r="D9" s="1"/>
      <c r="E9" s="1">
        <v>303</v>
      </c>
      <c r="F9" s="1">
        <f t="shared" si="0"/>
        <v>20.598232494901428</v>
      </c>
      <c r="G9" s="1"/>
      <c r="H9" s="1">
        <v>125</v>
      </c>
      <c r="I9" s="1">
        <f t="shared" si="1"/>
        <v>22.202486678507995</v>
      </c>
      <c r="J9" s="1"/>
      <c r="K9" s="1">
        <v>6</v>
      </c>
      <c r="L9" s="1">
        <f t="shared" si="2"/>
        <v>10.909090909090908</v>
      </c>
      <c r="M9" s="1"/>
      <c r="N9" s="1">
        <v>0</v>
      </c>
      <c r="O9" s="1">
        <f t="shared" si="3"/>
        <v>0</v>
      </c>
      <c r="P9" s="1"/>
      <c r="Q9" s="1">
        <f aca="true" t="shared" si="6" ref="Q9:Q22">B9+E9+H9+K9+N9</f>
        <v>1882</v>
      </c>
      <c r="R9" s="1">
        <f t="shared" si="4"/>
        <v>20.302049622437973</v>
      </c>
    </row>
    <row r="10" spans="1:18" ht="12.75">
      <c r="A10" s="34" t="s">
        <v>23</v>
      </c>
      <c r="B10" s="1">
        <v>1218</v>
      </c>
      <c r="C10" s="1">
        <f t="shared" si="5"/>
        <v>16.989817268796205</v>
      </c>
      <c r="D10" s="1"/>
      <c r="E10" s="1">
        <v>274</v>
      </c>
      <c r="F10" s="1">
        <f t="shared" si="0"/>
        <v>18.626784500339905</v>
      </c>
      <c r="G10" s="1"/>
      <c r="H10" s="1">
        <v>103</v>
      </c>
      <c r="I10" s="1">
        <f t="shared" si="1"/>
        <v>18.29484902309059</v>
      </c>
      <c r="J10" s="1"/>
      <c r="K10" s="1">
        <v>1</v>
      </c>
      <c r="L10" s="1">
        <f t="shared" si="2"/>
        <v>1.8181818181818181</v>
      </c>
      <c r="M10" s="1"/>
      <c r="N10" s="1">
        <v>0</v>
      </c>
      <c r="O10" s="1">
        <f t="shared" si="3"/>
        <v>0</v>
      </c>
      <c r="P10" s="1"/>
      <c r="Q10" s="1">
        <f t="shared" si="6"/>
        <v>1596</v>
      </c>
      <c r="R10" s="1">
        <f t="shared" si="4"/>
        <v>17.216828478964402</v>
      </c>
    </row>
    <row r="11" spans="1:18" ht="12.75">
      <c r="A11" s="34" t="s">
        <v>24</v>
      </c>
      <c r="B11" s="1">
        <v>763</v>
      </c>
      <c r="C11" s="1">
        <f t="shared" si="5"/>
        <v>10.643046449993026</v>
      </c>
      <c r="D11" s="1"/>
      <c r="E11" s="1">
        <v>206</v>
      </c>
      <c r="F11" s="1">
        <f t="shared" si="0"/>
        <v>14.004078857919783</v>
      </c>
      <c r="G11" s="1"/>
      <c r="H11" s="1">
        <v>79</v>
      </c>
      <c r="I11" s="1">
        <f t="shared" si="1"/>
        <v>14.031971580817052</v>
      </c>
      <c r="J11" s="1"/>
      <c r="K11" s="1">
        <v>3</v>
      </c>
      <c r="L11" s="1">
        <f t="shared" si="2"/>
        <v>5.454545454545454</v>
      </c>
      <c r="M11" s="1"/>
      <c r="N11" s="1">
        <v>0</v>
      </c>
      <c r="O11" s="1">
        <f t="shared" si="3"/>
        <v>0</v>
      </c>
      <c r="P11" s="1"/>
      <c r="Q11" s="1">
        <f t="shared" si="6"/>
        <v>1051</v>
      </c>
      <c r="R11" s="1">
        <f t="shared" si="4"/>
        <v>11.33764832793959</v>
      </c>
    </row>
    <row r="12" spans="1:18" ht="12.75">
      <c r="A12" s="34" t="s">
        <v>29</v>
      </c>
      <c r="B12" s="1">
        <v>402</v>
      </c>
      <c r="C12" s="1">
        <f t="shared" si="5"/>
        <v>5.607476635514018</v>
      </c>
      <c r="D12" s="1"/>
      <c r="E12" s="1">
        <v>103</v>
      </c>
      <c r="F12" s="1">
        <f t="shared" si="0"/>
        <v>7.0020394289598915</v>
      </c>
      <c r="G12" s="1"/>
      <c r="H12" s="1">
        <v>38</v>
      </c>
      <c r="I12" s="1">
        <f t="shared" si="1"/>
        <v>6.74955595026643</v>
      </c>
      <c r="J12" s="1"/>
      <c r="K12" s="1">
        <v>2</v>
      </c>
      <c r="L12" s="1">
        <f t="shared" si="2"/>
        <v>3.6363636363636362</v>
      </c>
      <c r="M12" s="1"/>
      <c r="N12" s="1">
        <v>0</v>
      </c>
      <c r="O12" s="1">
        <f t="shared" si="3"/>
        <v>0</v>
      </c>
      <c r="P12" s="1"/>
      <c r="Q12" s="1">
        <f t="shared" si="6"/>
        <v>545</v>
      </c>
      <c r="R12" s="1">
        <f t="shared" si="4"/>
        <v>5.879180151024811</v>
      </c>
    </row>
    <row r="13" spans="1:18" ht="12.75">
      <c r="A13" s="34" t="s">
        <v>30</v>
      </c>
      <c r="B13" s="1">
        <v>188</v>
      </c>
      <c r="C13" s="1">
        <f t="shared" si="5"/>
        <v>2.622402008648347</v>
      </c>
      <c r="D13" s="1"/>
      <c r="E13" s="1">
        <v>56</v>
      </c>
      <c r="F13" s="1">
        <f t="shared" si="0"/>
        <v>3.8069340584636304</v>
      </c>
      <c r="G13" s="1"/>
      <c r="H13" s="1">
        <v>24</v>
      </c>
      <c r="I13" s="1">
        <f t="shared" si="1"/>
        <v>4.262877442273535</v>
      </c>
      <c r="J13" s="1"/>
      <c r="K13" s="1">
        <v>1</v>
      </c>
      <c r="L13" s="1">
        <f t="shared" si="2"/>
        <v>1.8181818181818181</v>
      </c>
      <c r="M13" s="1"/>
      <c r="N13" s="1">
        <v>0</v>
      </c>
      <c r="O13" s="1">
        <f t="shared" si="3"/>
        <v>0</v>
      </c>
      <c r="P13" s="1"/>
      <c r="Q13" s="1">
        <f t="shared" si="6"/>
        <v>269</v>
      </c>
      <c r="R13" s="1">
        <f t="shared" si="4"/>
        <v>2.901833872707659</v>
      </c>
    </row>
    <row r="14" spans="1:18" ht="12.75">
      <c r="A14" s="34" t="s">
        <v>31</v>
      </c>
      <c r="B14" s="1">
        <v>267</v>
      </c>
      <c r="C14" s="1">
        <f t="shared" si="5"/>
        <v>3.7243688101548336</v>
      </c>
      <c r="D14" s="1"/>
      <c r="E14" s="1">
        <v>42</v>
      </c>
      <c r="F14" s="1">
        <f t="shared" si="0"/>
        <v>2.8552005438477224</v>
      </c>
      <c r="G14" s="1"/>
      <c r="H14" s="1">
        <v>21</v>
      </c>
      <c r="I14" s="1">
        <f t="shared" si="1"/>
        <v>3.7300177619893424</v>
      </c>
      <c r="J14" s="1"/>
      <c r="K14" s="1">
        <v>6</v>
      </c>
      <c r="L14" s="1">
        <f t="shared" si="2"/>
        <v>10.909090909090908</v>
      </c>
      <c r="M14" s="1"/>
      <c r="N14" s="1">
        <v>0</v>
      </c>
      <c r="O14" s="1">
        <f t="shared" si="3"/>
        <v>0</v>
      </c>
      <c r="P14" s="1"/>
      <c r="Q14" s="1">
        <f t="shared" si="6"/>
        <v>336</v>
      </c>
      <c r="R14" s="1">
        <f t="shared" si="4"/>
        <v>3.6245954692556634</v>
      </c>
    </row>
    <row r="15" spans="1:18" ht="12.75">
      <c r="A15" s="34" t="s">
        <v>32</v>
      </c>
      <c r="B15" s="1">
        <v>59</v>
      </c>
      <c r="C15" s="1">
        <f t="shared" si="5"/>
        <v>0.8229878644162365</v>
      </c>
      <c r="D15" s="1"/>
      <c r="E15" s="1">
        <v>20</v>
      </c>
      <c r="F15" s="1">
        <f t="shared" si="0"/>
        <v>1.3596193065941535</v>
      </c>
      <c r="G15" s="1"/>
      <c r="H15" s="1">
        <v>6</v>
      </c>
      <c r="I15" s="1">
        <f t="shared" si="1"/>
        <v>1.0657193605683837</v>
      </c>
      <c r="J15" s="1"/>
      <c r="K15" s="1">
        <v>2</v>
      </c>
      <c r="L15" s="1">
        <f t="shared" si="2"/>
        <v>3.6363636363636362</v>
      </c>
      <c r="M15" s="1"/>
      <c r="N15" s="1">
        <v>2</v>
      </c>
      <c r="O15" s="1">
        <f t="shared" si="3"/>
        <v>16.666666666666664</v>
      </c>
      <c r="P15" s="1"/>
      <c r="Q15" s="1">
        <f t="shared" si="6"/>
        <v>89</v>
      </c>
      <c r="R15" s="1">
        <f t="shared" si="4"/>
        <v>0.9600862998921251</v>
      </c>
    </row>
    <row r="16" spans="1:18" ht="12.75">
      <c r="A16" s="34" t="s">
        <v>33</v>
      </c>
      <c r="B16" s="1">
        <v>25</v>
      </c>
      <c r="C16" s="1">
        <f t="shared" si="5"/>
        <v>0.34872367136281207</v>
      </c>
      <c r="D16" s="1"/>
      <c r="E16" s="1">
        <v>12</v>
      </c>
      <c r="F16" s="1">
        <f t="shared" si="0"/>
        <v>0.8157715839564922</v>
      </c>
      <c r="G16" s="1"/>
      <c r="H16" s="1">
        <v>8</v>
      </c>
      <c r="I16" s="1">
        <v>2</v>
      </c>
      <c r="J16" s="1"/>
      <c r="K16" s="1">
        <v>7</v>
      </c>
      <c r="L16" s="1">
        <f t="shared" si="2"/>
        <v>12.727272727272727</v>
      </c>
      <c r="M16" s="1"/>
      <c r="N16" s="1">
        <v>0</v>
      </c>
      <c r="O16" s="1">
        <f t="shared" si="3"/>
        <v>0</v>
      </c>
      <c r="P16" s="1"/>
      <c r="Q16" s="1">
        <f t="shared" si="6"/>
        <v>52</v>
      </c>
      <c r="R16" s="1">
        <f t="shared" si="4"/>
        <v>0.5609492988133765</v>
      </c>
    </row>
    <row r="17" spans="1:18" ht="12.75">
      <c r="A17" s="34" t="s">
        <v>34</v>
      </c>
      <c r="B17" s="1">
        <v>12</v>
      </c>
      <c r="C17" s="1">
        <f t="shared" si="5"/>
        <v>0.16738736225414982</v>
      </c>
      <c r="D17" s="1"/>
      <c r="E17" s="1">
        <v>3</v>
      </c>
      <c r="F17" s="1">
        <f t="shared" si="0"/>
        <v>0.20394289598912305</v>
      </c>
      <c r="G17" s="1"/>
      <c r="H17" s="1">
        <v>7</v>
      </c>
      <c r="I17" s="1">
        <f t="shared" si="1"/>
        <v>1.2433392539964476</v>
      </c>
      <c r="J17" s="1"/>
      <c r="K17" s="1">
        <v>8</v>
      </c>
      <c r="L17" s="1">
        <v>14</v>
      </c>
      <c r="M17" s="1"/>
      <c r="N17" s="1">
        <v>1</v>
      </c>
      <c r="O17" s="1">
        <f t="shared" si="3"/>
        <v>8.333333333333332</v>
      </c>
      <c r="P17" s="1"/>
      <c r="Q17" s="1">
        <f t="shared" si="6"/>
        <v>31</v>
      </c>
      <c r="R17" s="1">
        <f t="shared" si="4"/>
        <v>0.3344120819848975</v>
      </c>
    </row>
    <row r="18" spans="1:18" ht="12.75">
      <c r="A18" s="34" t="s">
        <v>25</v>
      </c>
      <c r="B18" s="1">
        <v>30</v>
      </c>
      <c r="C18" s="1">
        <f t="shared" si="5"/>
        <v>0.4184684056353746</v>
      </c>
      <c r="D18" s="1"/>
      <c r="E18" s="1">
        <v>14</v>
      </c>
      <c r="F18" s="1">
        <f t="shared" si="0"/>
        <v>0.9517335146159076</v>
      </c>
      <c r="G18" s="1"/>
      <c r="H18" s="1">
        <v>8</v>
      </c>
      <c r="I18" s="1">
        <v>2</v>
      </c>
      <c r="J18" s="1"/>
      <c r="K18" s="1">
        <v>14</v>
      </c>
      <c r="L18" s="1">
        <f t="shared" si="2"/>
        <v>25.454545454545453</v>
      </c>
      <c r="M18" s="1"/>
      <c r="N18" s="1">
        <v>3</v>
      </c>
      <c r="O18" s="1">
        <f t="shared" si="3"/>
        <v>25</v>
      </c>
      <c r="P18" s="1"/>
      <c r="Q18" s="1">
        <f t="shared" si="6"/>
        <v>69</v>
      </c>
      <c r="R18" s="1">
        <f t="shared" si="4"/>
        <v>0.7443365695792881</v>
      </c>
    </row>
    <row r="19" spans="1:18" ht="12.75">
      <c r="A19" s="34" t="s">
        <v>26</v>
      </c>
      <c r="B19" s="1">
        <v>6</v>
      </c>
      <c r="C19" s="1">
        <f t="shared" si="5"/>
        <v>0.08369368112707491</v>
      </c>
      <c r="D19" s="1"/>
      <c r="E19" s="1">
        <v>5</v>
      </c>
      <c r="F19" s="1">
        <f t="shared" si="0"/>
        <v>0.3399048266485384</v>
      </c>
      <c r="G19" s="1"/>
      <c r="H19" s="1">
        <v>2</v>
      </c>
      <c r="I19" s="1">
        <f t="shared" si="1"/>
        <v>0.3552397868561279</v>
      </c>
      <c r="J19" s="1"/>
      <c r="K19" s="1">
        <v>0</v>
      </c>
      <c r="L19" s="1">
        <f t="shared" si="2"/>
        <v>0</v>
      </c>
      <c r="M19" s="1"/>
      <c r="N19" s="1">
        <v>1</v>
      </c>
      <c r="O19" s="1">
        <f t="shared" si="3"/>
        <v>8.333333333333332</v>
      </c>
      <c r="P19" s="1"/>
      <c r="Q19" s="1">
        <f t="shared" si="6"/>
        <v>14</v>
      </c>
      <c r="R19" s="1">
        <f t="shared" si="4"/>
        <v>0.15102481121898598</v>
      </c>
    </row>
    <row r="20" spans="1:18" ht="12.75">
      <c r="A20" s="34" t="s">
        <v>98</v>
      </c>
      <c r="B20" s="1">
        <v>3</v>
      </c>
      <c r="C20" s="1">
        <f t="shared" si="5"/>
        <v>0.041846840563537456</v>
      </c>
      <c r="D20" s="1"/>
      <c r="E20" s="1">
        <v>1</v>
      </c>
      <c r="F20" s="1">
        <f t="shared" si="0"/>
        <v>0.06798096532970768</v>
      </c>
      <c r="G20" s="1"/>
      <c r="H20" s="1">
        <v>0</v>
      </c>
      <c r="I20" s="1">
        <f t="shared" si="1"/>
        <v>0</v>
      </c>
      <c r="J20" s="1"/>
      <c r="K20" s="1">
        <v>1</v>
      </c>
      <c r="L20" s="1">
        <f t="shared" si="2"/>
        <v>1.8181818181818181</v>
      </c>
      <c r="M20" s="1"/>
      <c r="N20" s="1">
        <v>0</v>
      </c>
      <c r="O20" s="1">
        <f t="shared" si="3"/>
        <v>0</v>
      </c>
      <c r="P20" s="1"/>
      <c r="Q20" s="1">
        <f t="shared" si="6"/>
        <v>5</v>
      </c>
      <c r="R20" s="1">
        <f t="shared" si="4"/>
        <v>0.05393743257820927</v>
      </c>
    </row>
    <row r="21" spans="1:18" ht="12.75">
      <c r="A21" s="34" t="s">
        <v>81</v>
      </c>
      <c r="B21" s="1">
        <v>2</v>
      </c>
      <c r="C21" s="1">
        <f t="shared" si="5"/>
        <v>0.027897893709024967</v>
      </c>
      <c r="D21" s="1"/>
      <c r="E21" s="1">
        <v>1</v>
      </c>
      <c r="F21" s="1">
        <f t="shared" si="0"/>
        <v>0.06798096532970768</v>
      </c>
      <c r="G21" s="1"/>
      <c r="H21" s="1">
        <v>0</v>
      </c>
      <c r="I21" s="1">
        <f t="shared" si="1"/>
        <v>0</v>
      </c>
      <c r="J21" s="1"/>
      <c r="K21" s="1">
        <v>0</v>
      </c>
      <c r="L21" s="1">
        <f t="shared" si="2"/>
        <v>0</v>
      </c>
      <c r="M21" s="1"/>
      <c r="N21" s="1">
        <v>0</v>
      </c>
      <c r="O21" s="1">
        <f t="shared" si="3"/>
        <v>0</v>
      </c>
      <c r="P21" s="1"/>
      <c r="Q21" s="1">
        <f t="shared" si="6"/>
        <v>3</v>
      </c>
      <c r="R21" s="1">
        <f t="shared" si="4"/>
        <v>0.032362459546925564</v>
      </c>
    </row>
    <row r="22" spans="1:18" ht="12.75">
      <c r="A22" s="34" t="s">
        <v>82</v>
      </c>
      <c r="B22" s="60">
        <v>0</v>
      </c>
      <c r="C22" s="1">
        <f t="shared" si="5"/>
        <v>0</v>
      </c>
      <c r="D22" s="1"/>
      <c r="E22" s="1">
        <v>0</v>
      </c>
      <c r="F22" s="1">
        <f t="shared" si="0"/>
        <v>0</v>
      </c>
      <c r="G22" s="1"/>
      <c r="H22" s="1">
        <v>0</v>
      </c>
      <c r="I22" s="1">
        <f t="shared" si="1"/>
        <v>0</v>
      </c>
      <c r="J22" s="1"/>
      <c r="K22" s="1">
        <v>0</v>
      </c>
      <c r="L22" s="1">
        <f t="shared" si="2"/>
        <v>0</v>
      </c>
      <c r="M22" s="1"/>
      <c r="N22" s="1">
        <v>0</v>
      </c>
      <c r="O22" s="1">
        <f t="shared" si="3"/>
        <v>0</v>
      </c>
      <c r="P22" s="1"/>
      <c r="Q22" s="1">
        <f t="shared" si="6"/>
        <v>0</v>
      </c>
      <c r="R22" s="1">
        <f>Q22/$Q$23*100</f>
        <v>0</v>
      </c>
    </row>
    <row r="23" spans="1:18" ht="15.75" customHeight="1">
      <c r="A23" s="46" t="s">
        <v>2</v>
      </c>
      <c r="B23" s="60">
        <f>SUM(B8:B22)</f>
        <v>7169</v>
      </c>
      <c r="C23" s="1">
        <f>SUM(C8:C22)</f>
        <v>99.99999999999999</v>
      </c>
      <c r="D23" s="60"/>
      <c r="E23" s="60">
        <f>SUM(E8:E22)</f>
        <v>1471</v>
      </c>
      <c r="F23" s="1">
        <f>SUM(F8:F22)</f>
        <v>100</v>
      </c>
      <c r="G23" s="60"/>
      <c r="H23" s="60">
        <f>SUM(H8:H22)</f>
        <v>563</v>
      </c>
      <c r="I23" s="1">
        <v>100</v>
      </c>
      <c r="J23" s="60"/>
      <c r="K23" s="60">
        <f>SUM(K8:K22)</f>
        <v>55</v>
      </c>
      <c r="L23" s="1">
        <v>100</v>
      </c>
      <c r="M23" s="60"/>
      <c r="N23" s="60">
        <f>SUM(N8:N22)</f>
        <v>12</v>
      </c>
      <c r="O23" s="1">
        <f>SUM(O8:O22)</f>
        <v>100</v>
      </c>
      <c r="P23" s="60"/>
      <c r="Q23" s="60">
        <f>SUM(Q8:Q22)</f>
        <v>9270</v>
      </c>
      <c r="R23" s="1">
        <f>SUM(R8:R22)</f>
        <v>100</v>
      </c>
    </row>
    <row r="24" spans="1:18" ht="12.75" customHeight="1">
      <c r="A24" s="46"/>
      <c r="B24" s="60"/>
      <c r="C24" s="1"/>
      <c r="D24" s="60"/>
      <c r="E24" s="60"/>
      <c r="F24" s="1"/>
      <c r="G24" s="60"/>
      <c r="H24" s="60"/>
      <c r="I24" s="1"/>
      <c r="J24" s="60"/>
      <c r="K24" s="60"/>
      <c r="L24" s="1"/>
      <c r="M24" s="60"/>
      <c r="N24" s="60"/>
      <c r="O24" s="1"/>
      <c r="P24" s="60"/>
      <c r="Q24" s="60"/>
      <c r="R24" s="1"/>
    </row>
    <row r="25" spans="1:18" ht="27" customHeight="1">
      <c r="A25" s="43" t="s">
        <v>102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customHeight="1">
      <c r="A26" s="45" t="s">
        <v>28</v>
      </c>
      <c r="B26" s="1">
        <v>20277</v>
      </c>
      <c r="C26" s="1">
        <f aca="true" t="shared" si="7" ref="C26:C40">B26/$B$41*100</f>
        <v>14.350623155481006</v>
      </c>
      <c r="D26" s="1"/>
      <c r="E26" s="1">
        <v>27451</v>
      </c>
      <c r="F26" s="1">
        <f aca="true" t="shared" si="8" ref="F26:F40">E26/$E$41*100</f>
        <v>7.214739083012471</v>
      </c>
      <c r="G26" s="1"/>
      <c r="H26" s="1">
        <v>11404</v>
      </c>
      <c r="I26" s="1">
        <f aca="true" t="shared" si="9" ref="I26:I40">H26/$H$41*100</f>
        <v>7.741077125673712</v>
      </c>
      <c r="J26" s="27"/>
      <c r="K26" s="1">
        <v>3600</v>
      </c>
      <c r="L26" s="1">
        <f aca="true" t="shared" si="10" ref="L26:L40">K26/$K$41*100</f>
        <v>8.67156449476093</v>
      </c>
      <c r="M26" s="1"/>
      <c r="N26" s="1">
        <v>683</v>
      </c>
      <c r="O26" s="1">
        <f aca="true" t="shared" si="11" ref="O26:O40">N26/$N$41*100</f>
        <v>15.375956776226927</v>
      </c>
      <c r="P26" s="1"/>
      <c r="Q26" s="1">
        <f>B26+E26+H26+K26+N26</f>
        <v>63415</v>
      </c>
      <c r="R26" s="1">
        <f aca="true" t="shared" si="12" ref="R26:R40">Q26/$Q$41*100</f>
        <v>8.868523768035276</v>
      </c>
    </row>
    <row r="27" spans="1:18" ht="12.75">
      <c r="A27" s="34" t="s">
        <v>27</v>
      </c>
      <c r="B27" s="1">
        <v>9105</v>
      </c>
      <c r="C27" s="1">
        <v>7</v>
      </c>
      <c r="D27" s="1"/>
      <c r="E27" s="1">
        <v>10807</v>
      </c>
      <c r="F27" s="1">
        <f t="shared" si="8"/>
        <v>2.84032222032406</v>
      </c>
      <c r="G27" s="1"/>
      <c r="H27" s="1">
        <v>4569</v>
      </c>
      <c r="I27" s="1">
        <f t="shared" si="9"/>
        <v>3.1014539974748505</v>
      </c>
      <c r="J27" s="27"/>
      <c r="K27" s="1">
        <v>1422</v>
      </c>
      <c r="L27" s="1">
        <f t="shared" si="10"/>
        <v>3.4252679754305673</v>
      </c>
      <c r="M27" s="1"/>
      <c r="N27" s="1">
        <v>184</v>
      </c>
      <c r="O27" s="1">
        <f t="shared" si="11"/>
        <v>4.142278253039171</v>
      </c>
      <c r="P27" s="1"/>
      <c r="Q27" s="1">
        <f aca="true" t="shared" si="13" ref="Q27:Q40">B27+E27+H27+K27+N27</f>
        <v>26087</v>
      </c>
      <c r="R27" s="1">
        <f t="shared" si="12"/>
        <v>3.6482406297679764</v>
      </c>
    </row>
    <row r="28" spans="1:18" ht="12.75">
      <c r="A28" s="34" t="s">
        <v>23</v>
      </c>
      <c r="B28" s="1">
        <v>8918</v>
      </c>
      <c r="C28" s="1">
        <f t="shared" si="7"/>
        <v>6.311528199466372</v>
      </c>
      <c r="D28" s="1"/>
      <c r="E28" s="1">
        <v>10272</v>
      </c>
      <c r="F28" s="1">
        <f t="shared" si="8"/>
        <v>2.6997122094169286</v>
      </c>
      <c r="G28" s="1"/>
      <c r="H28" s="1">
        <v>3543</v>
      </c>
      <c r="I28" s="1">
        <f t="shared" si="9"/>
        <v>2.4050014254877206</v>
      </c>
      <c r="J28" s="27"/>
      <c r="K28" s="1">
        <v>1001</v>
      </c>
      <c r="L28" s="1">
        <f t="shared" si="10"/>
        <v>2.4111766831265804</v>
      </c>
      <c r="M28" s="1"/>
      <c r="N28" s="1">
        <v>104</v>
      </c>
      <c r="O28" s="1">
        <f t="shared" si="11"/>
        <v>2.341287708239532</v>
      </c>
      <c r="P28" s="1"/>
      <c r="Q28" s="1">
        <f t="shared" si="13"/>
        <v>23838</v>
      </c>
      <c r="R28" s="1">
        <f t="shared" si="12"/>
        <v>3.3337202488752644</v>
      </c>
    </row>
    <row r="29" spans="1:18" ht="12.75">
      <c r="A29" s="34" t="s">
        <v>24</v>
      </c>
      <c r="B29" s="1">
        <v>9105</v>
      </c>
      <c r="C29" s="1">
        <f t="shared" si="7"/>
        <v>6.443873542962695</v>
      </c>
      <c r="D29" s="1"/>
      <c r="E29" s="1">
        <v>13918</v>
      </c>
      <c r="F29" s="1">
        <f t="shared" si="8"/>
        <v>3.657962863187773</v>
      </c>
      <c r="G29" s="1"/>
      <c r="H29" s="1">
        <v>5666</v>
      </c>
      <c r="I29" s="1">
        <f t="shared" si="9"/>
        <v>3.8461016304864306</v>
      </c>
      <c r="J29" s="27"/>
      <c r="K29" s="1">
        <v>1954</v>
      </c>
      <c r="L29" s="1">
        <f t="shared" si="10"/>
        <v>4.706732506323016</v>
      </c>
      <c r="M29" s="1"/>
      <c r="N29" s="1">
        <v>226</v>
      </c>
      <c r="O29" s="1">
        <f t="shared" si="11"/>
        <v>5.087798289058982</v>
      </c>
      <c r="P29" s="1"/>
      <c r="Q29" s="1">
        <f t="shared" si="13"/>
        <v>30869</v>
      </c>
      <c r="R29" s="1">
        <f t="shared" si="12"/>
        <v>4.316998505014285</v>
      </c>
    </row>
    <row r="30" spans="1:18" ht="12.75">
      <c r="A30" s="34" t="s">
        <v>29</v>
      </c>
      <c r="B30" s="1">
        <v>8447</v>
      </c>
      <c r="C30" s="1">
        <f t="shared" si="7"/>
        <v>5.978187788841942</v>
      </c>
      <c r="D30" s="1"/>
      <c r="E30" s="1">
        <v>14831</v>
      </c>
      <c r="F30" s="1">
        <f t="shared" si="8"/>
        <v>3.8979197603059257</v>
      </c>
      <c r="G30" s="1"/>
      <c r="H30" s="1">
        <v>5922</v>
      </c>
      <c r="I30" s="1">
        <f t="shared" si="9"/>
        <v>4.019875371645012</v>
      </c>
      <c r="J30" s="27"/>
      <c r="K30" s="1">
        <v>2108</v>
      </c>
      <c r="L30" s="1">
        <f t="shared" si="10"/>
        <v>5.077682765265567</v>
      </c>
      <c r="M30" s="1"/>
      <c r="N30" s="1">
        <v>302</v>
      </c>
      <c r="O30" s="1">
        <f t="shared" si="11"/>
        <v>6.798739306618639</v>
      </c>
      <c r="P30" s="1"/>
      <c r="Q30" s="1">
        <f t="shared" si="13"/>
        <v>31610</v>
      </c>
      <c r="R30" s="1">
        <v>5</v>
      </c>
    </row>
    <row r="31" spans="1:18" ht="12.75">
      <c r="A31" s="34" t="s">
        <v>30</v>
      </c>
      <c r="B31" s="1">
        <v>8883</v>
      </c>
      <c r="C31" s="1">
        <f t="shared" si="7"/>
        <v>6.286757680630162</v>
      </c>
      <c r="D31" s="1"/>
      <c r="E31" s="1">
        <v>18424</v>
      </c>
      <c r="F31" s="1">
        <f t="shared" si="8"/>
        <v>4.842240824211204</v>
      </c>
      <c r="G31" s="1"/>
      <c r="H31" s="1">
        <v>6896</v>
      </c>
      <c r="I31" s="1">
        <f t="shared" si="9"/>
        <v>4.681030152459305</v>
      </c>
      <c r="J31" s="27"/>
      <c r="K31" s="1">
        <v>2314</v>
      </c>
      <c r="L31" s="1">
        <f t="shared" si="10"/>
        <v>5.573888955799109</v>
      </c>
      <c r="M31" s="1"/>
      <c r="N31" s="1">
        <v>298</v>
      </c>
      <c r="O31" s="1">
        <f t="shared" si="11"/>
        <v>6.708689779378658</v>
      </c>
      <c r="P31" s="1"/>
      <c r="Q31" s="1">
        <f t="shared" si="13"/>
        <v>36815</v>
      </c>
      <c r="R31" s="1">
        <f t="shared" si="12"/>
        <v>5.148540605853799</v>
      </c>
    </row>
    <row r="32" spans="1:18" ht="12.75">
      <c r="A32" s="34" t="s">
        <v>31</v>
      </c>
      <c r="B32" s="1">
        <v>12152</v>
      </c>
      <c r="C32" s="1">
        <f t="shared" si="7"/>
        <v>8.6003241399322</v>
      </c>
      <c r="D32" s="1"/>
      <c r="E32" s="1">
        <v>30719</v>
      </c>
      <c r="F32" s="1">
        <f t="shared" si="8"/>
        <v>8.073642850572297</v>
      </c>
      <c r="G32" s="1"/>
      <c r="H32" s="1">
        <v>12518</v>
      </c>
      <c r="I32" s="1">
        <f t="shared" si="9"/>
        <v>8.497264421184104</v>
      </c>
      <c r="J32" s="27"/>
      <c r="K32" s="1">
        <v>3921</v>
      </c>
      <c r="L32" s="1">
        <v>10</v>
      </c>
      <c r="M32" s="1"/>
      <c r="N32" s="1">
        <v>438</v>
      </c>
      <c r="O32" s="1">
        <f t="shared" si="11"/>
        <v>9.860423232778027</v>
      </c>
      <c r="P32" s="1"/>
      <c r="Q32" s="1">
        <f t="shared" si="13"/>
        <v>59748</v>
      </c>
      <c r="R32" s="1">
        <f t="shared" si="12"/>
        <v>8.355697517820259</v>
      </c>
    </row>
    <row r="33" spans="1:18" ht="12.75">
      <c r="A33" s="34" t="s">
        <v>32</v>
      </c>
      <c r="B33" s="1">
        <v>10788</v>
      </c>
      <c r="C33" s="1">
        <f t="shared" si="7"/>
        <v>7.6349816344296055</v>
      </c>
      <c r="D33" s="1"/>
      <c r="E33" s="1">
        <v>30907</v>
      </c>
      <c r="F33" s="1">
        <f t="shared" si="8"/>
        <v>8.123053471227513</v>
      </c>
      <c r="G33" s="1"/>
      <c r="H33" s="1">
        <v>12367</v>
      </c>
      <c r="I33" s="1">
        <f t="shared" si="9"/>
        <v>8.394765066047597</v>
      </c>
      <c r="J33" s="27"/>
      <c r="K33" s="1">
        <v>3793</v>
      </c>
      <c r="L33" s="1">
        <f t="shared" si="10"/>
        <v>9.136456702396725</v>
      </c>
      <c r="M33" s="1"/>
      <c r="N33" s="1">
        <v>420</v>
      </c>
      <c r="O33" s="1">
        <v>10</v>
      </c>
      <c r="P33" s="1"/>
      <c r="Q33" s="1">
        <f t="shared" si="13"/>
        <v>58275</v>
      </c>
      <c r="R33" s="1">
        <f t="shared" si="12"/>
        <v>8.149699953989682</v>
      </c>
    </row>
    <row r="34" spans="1:18" ht="12.75">
      <c r="A34" s="34" t="s">
        <v>33</v>
      </c>
      <c r="B34" s="1">
        <v>11584</v>
      </c>
      <c r="C34" s="1">
        <f t="shared" si="7"/>
        <v>8.198334005675987</v>
      </c>
      <c r="D34" s="1"/>
      <c r="E34" s="1">
        <v>32797</v>
      </c>
      <c r="F34" s="1">
        <v>8</v>
      </c>
      <c r="G34" s="1"/>
      <c r="H34" s="1">
        <v>12884</v>
      </c>
      <c r="I34" s="1">
        <f t="shared" si="9"/>
        <v>8.745706566746765</v>
      </c>
      <c r="J34" s="27"/>
      <c r="K34" s="1">
        <v>3747</v>
      </c>
      <c r="L34" s="1">
        <f t="shared" si="10"/>
        <v>9.025653378297001</v>
      </c>
      <c r="M34" s="1"/>
      <c r="N34" s="1">
        <v>395</v>
      </c>
      <c r="O34" s="1">
        <f t="shared" si="11"/>
        <v>8.892390814948222</v>
      </c>
      <c r="P34" s="1"/>
      <c r="Q34" s="1">
        <f t="shared" si="13"/>
        <v>61407</v>
      </c>
      <c r="R34" s="1">
        <f t="shared" si="12"/>
        <v>8.587706993987892</v>
      </c>
    </row>
    <row r="35" spans="1:18" ht="12.75">
      <c r="A35" s="34" t="s">
        <v>34</v>
      </c>
      <c r="B35" s="1">
        <v>12116</v>
      </c>
      <c r="C35" s="1">
        <f t="shared" si="7"/>
        <v>8.574845891986383</v>
      </c>
      <c r="D35" s="1"/>
      <c r="E35" s="1">
        <v>34510</v>
      </c>
      <c r="F35" s="1">
        <f t="shared" si="8"/>
        <v>9.070002759635729</v>
      </c>
      <c r="G35" s="1"/>
      <c r="H35" s="1">
        <v>14193</v>
      </c>
      <c r="I35" s="1">
        <f t="shared" si="9"/>
        <v>9.634260579155297</v>
      </c>
      <c r="J35" s="27"/>
      <c r="K35" s="1">
        <v>4118</v>
      </c>
      <c r="L35" s="1">
        <f t="shared" si="10"/>
        <v>9.919306274840418</v>
      </c>
      <c r="M35" s="1"/>
      <c r="N35" s="1">
        <v>328</v>
      </c>
      <c r="O35" s="1">
        <f t="shared" si="11"/>
        <v>7.384061233678524</v>
      </c>
      <c r="P35" s="1"/>
      <c r="Q35" s="1">
        <f t="shared" si="13"/>
        <v>65265</v>
      </c>
      <c r="R35" s="1">
        <f t="shared" si="12"/>
        <v>9.127244401495267</v>
      </c>
    </row>
    <row r="36" spans="1:18" ht="12.75">
      <c r="A36" s="34" t="s">
        <v>25</v>
      </c>
      <c r="B36" s="1">
        <v>26366</v>
      </c>
      <c r="C36" s="1">
        <f t="shared" si="7"/>
        <v>18.659985703871985</v>
      </c>
      <c r="D36" s="1"/>
      <c r="E36" s="1">
        <v>103052</v>
      </c>
      <c r="F36" s="1">
        <f t="shared" si="8"/>
        <v>27.084379147666795</v>
      </c>
      <c r="G36" s="1"/>
      <c r="H36" s="1">
        <v>40843</v>
      </c>
      <c r="I36" s="1">
        <f t="shared" si="9"/>
        <v>27.724378555234253</v>
      </c>
      <c r="J36" s="27"/>
      <c r="K36" s="1">
        <v>11317</v>
      </c>
      <c r="L36" s="1">
        <f t="shared" si="10"/>
        <v>27.260026496447065</v>
      </c>
      <c r="M36" s="1"/>
      <c r="N36" s="1">
        <v>882</v>
      </c>
      <c r="O36" s="1">
        <f t="shared" si="11"/>
        <v>19.85592075641603</v>
      </c>
      <c r="P36" s="1"/>
      <c r="Q36" s="1">
        <f t="shared" si="13"/>
        <v>182460</v>
      </c>
      <c r="R36" s="1">
        <f t="shared" si="12"/>
        <v>25.51684690870798</v>
      </c>
    </row>
    <row r="37" spans="1:18" ht="12.75">
      <c r="A37" s="34" t="s">
        <v>26</v>
      </c>
      <c r="B37" s="1">
        <v>2890</v>
      </c>
      <c r="C37" s="1">
        <f t="shared" si="7"/>
        <v>2.045337126761361</v>
      </c>
      <c r="D37" s="1"/>
      <c r="E37" s="1">
        <v>34672</v>
      </c>
      <c r="F37" s="1">
        <f t="shared" si="8"/>
        <v>9.112579996583309</v>
      </c>
      <c r="G37" s="1"/>
      <c r="H37" s="1">
        <v>10142</v>
      </c>
      <c r="I37" s="1">
        <f t="shared" si="9"/>
        <v>6.884426886056015</v>
      </c>
      <c r="J37" s="27"/>
      <c r="K37" s="1">
        <v>1386</v>
      </c>
      <c r="L37" s="1">
        <f t="shared" si="10"/>
        <v>3.338552330482958</v>
      </c>
      <c r="M37" s="1"/>
      <c r="N37" s="1">
        <v>101</v>
      </c>
      <c r="O37" s="1">
        <f t="shared" si="11"/>
        <v>2.2737505628095454</v>
      </c>
      <c r="P37" s="1"/>
      <c r="Q37" s="1">
        <f t="shared" si="13"/>
        <v>49191</v>
      </c>
      <c r="R37" s="1">
        <f t="shared" si="12"/>
        <v>6.879311719205602</v>
      </c>
    </row>
    <row r="38" spans="1:18" ht="12.75">
      <c r="A38" s="34" t="s">
        <v>98</v>
      </c>
      <c r="B38" s="1">
        <v>434</v>
      </c>
      <c r="C38" s="1">
        <f t="shared" si="7"/>
        <v>0.3071544335690071</v>
      </c>
      <c r="D38" s="1"/>
      <c r="E38" s="1">
        <v>10896</v>
      </c>
      <c r="F38" s="1">
        <f t="shared" si="8"/>
        <v>2.8637134184001996</v>
      </c>
      <c r="G38" s="1"/>
      <c r="H38" s="1">
        <v>3664</v>
      </c>
      <c r="I38" s="1">
        <f t="shared" si="9"/>
        <v>2.4871366703322066</v>
      </c>
      <c r="J38" s="27"/>
      <c r="K38" s="1">
        <v>399</v>
      </c>
      <c r="L38" s="1">
        <f t="shared" si="10"/>
        <v>0.9610983981693364</v>
      </c>
      <c r="M38" s="1"/>
      <c r="N38" s="1">
        <v>30</v>
      </c>
      <c r="O38" s="1">
        <f t="shared" si="11"/>
        <v>0.675371454299865</v>
      </c>
      <c r="P38" s="1"/>
      <c r="Q38" s="1">
        <f t="shared" si="13"/>
        <v>15423</v>
      </c>
      <c r="R38" s="1">
        <f t="shared" si="12"/>
        <v>2.156890989109959</v>
      </c>
    </row>
    <row r="39" spans="1:18" ht="12.75">
      <c r="A39" s="34" t="s">
        <v>81</v>
      </c>
      <c r="B39" s="1">
        <v>213</v>
      </c>
      <c r="C39" s="1">
        <f t="shared" si="7"/>
        <v>0.15074630034607953</v>
      </c>
      <c r="D39" s="1"/>
      <c r="E39" s="1">
        <v>6756</v>
      </c>
      <c r="F39" s="1">
        <f t="shared" si="8"/>
        <v>1.7756284741842647</v>
      </c>
      <c r="G39" s="1"/>
      <c r="H39" s="1">
        <v>2575</v>
      </c>
      <c r="I39" s="1">
        <f t="shared" si="9"/>
        <v>1.7479194667318319</v>
      </c>
      <c r="J39" s="27"/>
      <c r="K39" s="1">
        <v>412</v>
      </c>
      <c r="L39" s="1">
        <f t="shared" si="10"/>
        <v>0.9924123810670841</v>
      </c>
      <c r="M39" s="1"/>
      <c r="N39" s="1">
        <v>48</v>
      </c>
      <c r="O39" s="1">
        <f t="shared" si="11"/>
        <v>1.0805943268797837</v>
      </c>
      <c r="P39" s="1"/>
      <c r="Q39" s="1">
        <f t="shared" si="13"/>
        <v>10004</v>
      </c>
      <c r="R39" s="1">
        <f t="shared" si="12"/>
        <v>1.3990493065587777</v>
      </c>
    </row>
    <row r="40" spans="1:18" ht="12.75">
      <c r="A40" s="34" t="s">
        <v>82</v>
      </c>
      <c r="B40" s="1">
        <v>19</v>
      </c>
      <c r="C40" s="1">
        <f t="shared" si="7"/>
        <v>0.013446853082514136</v>
      </c>
      <c r="D40" s="1"/>
      <c r="E40" s="1">
        <v>473</v>
      </c>
      <c r="F40" s="1">
        <f t="shared" si="8"/>
        <v>0.12431501898892204</v>
      </c>
      <c r="G40" s="1"/>
      <c r="H40" s="1">
        <v>132</v>
      </c>
      <c r="I40" s="1">
        <f t="shared" si="9"/>
        <v>0.0896020852848939</v>
      </c>
      <c r="J40" s="27"/>
      <c r="K40" s="1">
        <v>23</v>
      </c>
      <c r="L40" s="1">
        <f t="shared" si="10"/>
        <v>0.0554016620498615</v>
      </c>
      <c r="M40" s="1"/>
      <c r="N40" s="1">
        <v>3</v>
      </c>
      <c r="O40" s="1">
        <f t="shared" si="11"/>
        <v>0.06753714542998648</v>
      </c>
      <c r="P40" s="1"/>
      <c r="Q40" s="1">
        <f t="shared" si="13"/>
        <v>650</v>
      </c>
      <c r="R40" s="1">
        <f t="shared" si="12"/>
        <v>0.0909018441886451</v>
      </c>
    </row>
    <row r="41" spans="1:18" ht="15.75" customHeight="1">
      <c r="A41" s="47" t="s">
        <v>2</v>
      </c>
      <c r="B41" s="30">
        <f>SUM(B26:B40)</f>
        <v>141297</v>
      </c>
      <c r="C41" s="30">
        <v>100</v>
      </c>
      <c r="D41" s="30"/>
      <c r="E41" s="30">
        <f>SUM(E26:E40)</f>
        <v>380485</v>
      </c>
      <c r="F41" s="30">
        <v>100</v>
      </c>
      <c r="G41" s="30"/>
      <c r="H41" s="30">
        <f>SUM(H26:H40)</f>
        <v>147318</v>
      </c>
      <c r="I41" s="30">
        <f>SUM(I26:I40)</f>
        <v>100</v>
      </c>
      <c r="J41" s="64"/>
      <c r="K41" s="30">
        <f>SUM(K26:K40)</f>
        <v>41515</v>
      </c>
      <c r="L41" s="30">
        <v>100</v>
      </c>
      <c r="M41" s="30"/>
      <c r="N41" s="30">
        <f>SUM(N26:N40)</f>
        <v>4442</v>
      </c>
      <c r="O41" s="30">
        <v>100</v>
      </c>
      <c r="P41" s="30"/>
      <c r="Q41" s="30">
        <f>SUM(Q26:Q40)</f>
        <v>715057</v>
      </c>
      <c r="R41" s="30">
        <v>100</v>
      </c>
    </row>
    <row r="42" ht="24" customHeight="1"/>
  </sheetData>
  <mergeCells count="9">
    <mergeCell ref="A1:R1"/>
    <mergeCell ref="B4:O4"/>
    <mergeCell ref="Q4:R4"/>
    <mergeCell ref="B5:C5"/>
    <mergeCell ref="E5:F5"/>
    <mergeCell ref="H5:I5"/>
    <mergeCell ref="K5:L5"/>
    <mergeCell ref="N5:O5"/>
    <mergeCell ref="A3:R3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9" sqref="B19"/>
    </sheetView>
  </sheetViews>
  <sheetFormatPr defaultColWidth="9.140625" defaultRowHeight="12.75"/>
  <cols>
    <col min="1" max="1" width="21.421875" style="0" customWidth="1"/>
    <col min="2" max="2" width="7.7109375" style="0" customWidth="1"/>
    <col min="3" max="3" width="14.57421875" style="0" customWidth="1"/>
    <col min="4" max="4" width="11.7109375" style="0" customWidth="1"/>
  </cols>
  <sheetData>
    <row r="1" spans="1:4" ht="39" customHeight="1">
      <c r="A1" s="100" t="s">
        <v>139</v>
      </c>
      <c r="B1" s="92"/>
      <c r="C1" s="92"/>
      <c r="D1" s="92"/>
    </row>
    <row r="2" spans="1:4" ht="12.75" customHeight="1">
      <c r="A2" s="76"/>
      <c r="B2" s="52"/>
      <c r="C2" s="52"/>
      <c r="D2" s="52"/>
    </row>
    <row r="3" spans="1:4" ht="38.25" customHeight="1">
      <c r="A3" s="101" t="s">
        <v>140</v>
      </c>
      <c r="B3" s="92"/>
      <c r="C3" s="92"/>
      <c r="D3" s="92"/>
    </row>
    <row r="4" spans="1:4" ht="25.5" customHeight="1">
      <c r="A4" s="69" t="s">
        <v>39</v>
      </c>
      <c r="B4" s="44"/>
      <c r="C4" s="70" t="s">
        <v>69</v>
      </c>
      <c r="D4" s="9"/>
    </row>
    <row r="5" spans="1:4" ht="20.25" customHeight="1">
      <c r="A5" s="25" t="s">
        <v>141</v>
      </c>
      <c r="B5" s="29"/>
      <c r="C5" s="1">
        <v>5467</v>
      </c>
      <c r="D5" s="9"/>
    </row>
    <row r="6" spans="1:4" ht="20.25" customHeight="1">
      <c r="A6" s="25" t="s">
        <v>38</v>
      </c>
      <c r="B6" s="29"/>
      <c r="C6" s="25">
        <v>800</v>
      </c>
      <c r="D6" s="9"/>
    </row>
    <row r="7" spans="1:4" ht="20.25" customHeight="1">
      <c r="A7" s="31" t="s">
        <v>2</v>
      </c>
      <c r="B7" s="51"/>
      <c r="C7" s="30">
        <v>6267</v>
      </c>
      <c r="D7" s="9"/>
    </row>
    <row r="8" spans="1:4" ht="24" customHeight="1">
      <c r="A8" s="18"/>
      <c r="B8" s="6"/>
      <c r="C8" s="9"/>
      <c r="D8" s="9"/>
    </row>
    <row r="9" spans="1:4" ht="12.75">
      <c r="A9" s="9"/>
      <c r="B9" s="9"/>
      <c r="C9" s="9"/>
      <c r="D9" s="9"/>
    </row>
    <row r="10" spans="1:4" ht="12.75">
      <c r="A10" s="9"/>
      <c r="B10" s="9"/>
      <c r="C10" s="9"/>
      <c r="D10" s="9"/>
    </row>
    <row r="11" spans="1:4" ht="12.75">
      <c r="A11" s="9"/>
      <c r="B11" s="9"/>
      <c r="C11" s="9"/>
      <c r="D11" s="9"/>
    </row>
    <row r="12" spans="1:4" ht="40.5" customHeight="1">
      <c r="A12" s="93" t="s">
        <v>117</v>
      </c>
      <c r="B12" s="94"/>
      <c r="C12" s="94"/>
      <c r="D12" s="19"/>
    </row>
    <row r="13" spans="1:4" ht="12.75" customHeight="1">
      <c r="A13" s="78"/>
      <c r="B13" s="79"/>
      <c r="C13" s="79"/>
      <c r="D13" s="19"/>
    </row>
    <row r="14" spans="1:4" ht="38.25" customHeight="1">
      <c r="A14" s="98" t="s">
        <v>109</v>
      </c>
      <c r="B14" s="94"/>
      <c r="C14" s="94"/>
      <c r="D14" s="19"/>
    </row>
    <row r="15" spans="1:4" ht="25.5" customHeight="1">
      <c r="A15" s="69" t="s">
        <v>106</v>
      </c>
      <c r="B15" s="44"/>
      <c r="C15" s="70" t="s">
        <v>107</v>
      </c>
      <c r="D15" s="20"/>
    </row>
    <row r="16" spans="1:4" ht="20.25" customHeight="1">
      <c r="A16" s="45" t="s">
        <v>118</v>
      </c>
      <c r="B16" s="48"/>
      <c r="C16" s="60">
        <v>549677304</v>
      </c>
      <c r="D16" s="21"/>
    </row>
    <row r="17" spans="1:4" ht="20.25" customHeight="1">
      <c r="A17" s="45" t="s">
        <v>119</v>
      </c>
      <c r="B17" s="48"/>
      <c r="C17" s="60">
        <v>864680353</v>
      </c>
      <c r="D17" s="21"/>
    </row>
    <row r="18" spans="1:4" ht="20.25" customHeight="1">
      <c r="A18" s="36" t="s">
        <v>125</v>
      </c>
      <c r="B18" s="51"/>
      <c r="C18" s="30">
        <v>800178523</v>
      </c>
      <c r="D18" s="21"/>
    </row>
    <row r="19" ht="24" customHeight="1"/>
  </sheetData>
  <mergeCells count="4">
    <mergeCell ref="A1:D1"/>
    <mergeCell ref="A12:C12"/>
    <mergeCell ref="A3:D3"/>
    <mergeCell ref="A14:C14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2007-04-11T14:10:07Z</cp:lastPrinted>
  <dcterms:created xsi:type="dcterms:W3CDTF">2001-09-13T11:32:39Z</dcterms:created>
  <dcterms:modified xsi:type="dcterms:W3CDTF">2007-06-19T14:42:24Z</dcterms:modified>
  <cp:category/>
  <cp:version/>
  <cp:contentType/>
  <cp:contentStatus/>
</cp:coreProperties>
</file>